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专项救助对象明细表" sheetId="5" r:id="rId1"/>
  </sheets>
  <definedNames>
    <definedName name="_xlnm._FilterDatabase" localSheetId="0" hidden="1">专项救助对象明细表!$A$3:$N$12</definedName>
    <definedName name="_xlnm.Print_Titles" localSheetId="0">专项救助对象明细表!$2:$3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<sst xmlns="http://schemas.openxmlformats.org/spreadsheetml/2006/main" count="68" uniqueCount="55">
  <si>
    <t>平利县2024年度第四批防止因病返贫专项救助名单</t>
  </si>
  <si>
    <t>序号</t>
  </si>
  <si>
    <t>镇</t>
  </si>
  <si>
    <t>村</t>
  </si>
  <si>
    <t>申请人</t>
  </si>
  <si>
    <t>患者姓名</t>
  </si>
  <si>
    <t>风险识别时间</t>
  </si>
  <si>
    <t>监测对象类型</t>
  </si>
  <si>
    <t>家庭人口</t>
  </si>
  <si>
    <t>住院费用情况</t>
  </si>
  <si>
    <t>备注</t>
  </si>
  <si>
    <t>住院总费用</t>
  </si>
  <si>
    <t>医保报销</t>
  </si>
  <si>
    <t>自付费用</t>
  </si>
  <si>
    <t>保险理赔</t>
  </si>
  <si>
    <t>民政救助</t>
  </si>
  <si>
    <t>社会帮扶</t>
  </si>
  <si>
    <t>实际救助金额</t>
  </si>
  <si>
    <t>三阳镇</t>
  </si>
  <si>
    <t>兰家垭村</t>
  </si>
  <si>
    <t>张永贵</t>
  </si>
  <si>
    <t>张洁</t>
  </si>
  <si>
    <t>突发严重困难户</t>
  </si>
  <si>
    <t>尚家坝村</t>
  </si>
  <si>
    <t>周志银</t>
  </si>
  <si>
    <t>洛河镇</t>
  </si>
  <si>
    <t>洛河街村</t>
  </si>
  <si>
    <t>李朝方</t>
  </si>
  <si>
    <t>八仙镇</t>
  </si>
  <si>
    <t>江西街村</t>
  </si>
  <si>
    <t>陈公龙</t>
  </si>
  <si>
    <t>2024年03月</t>
  </si>
  <si>
    <t>大贵镇</t>
  </si>
  <si>
    <t>后湾村</t>
  </si>
  <si>
    <t>孙龙</t>
  </si>
  <si>
    <t>兰萍</t>
  </si>
  <si>
    <t>2023年11月</t>
  </si>
  <si>
    <t>广兴寨村</t>
  </si>
  <si>
    <t>孙琴</t>
  </si>
  <si>
    <t>2024年06月</t>
  </si>
  <si>
    <t>边缘易致贫户</t>
  </si>
  <si>
    <t>长安镇</t>
  </si>
  <si>
    <t>中坝村</t>
  </si>
  <si>
    <t>罗曼曼</t>
  </si>
  <si>
    <t>廖明</t>
  </si>
  <si>
    <t>2024年05月</t>
  </si>
  <si>
    <t>西河镇</t>
  </si>
  <si>
    <t>三合村</t>
  </si>
  <si>
    <t>柯昌学</t>
  </si>
  <si>
    <t xml:space="preserve">突发严重困难户 </t>
  </si>
  <si>
    <t>城关镇</t>
  </si>
  <si>
    <t>月城巷</t>
  </si>
  <si>
    <t>刘卫勇</t>
  </si>
  <si>
    <t>刘礼棋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</si>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</sst>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方正小标宋简体"/>
      <charset val="134"/>
    </font>
    <font>
      <sz val="11"/>
      <name val="宋体"/>
      <charset val="134"/>
      <scheme val="major"/>
    </font>
    <font>
      <sz val="11"/>
      <name val="宋体"/>
      <charset val="134"/>
    </font>
    <font>
      <sz val="11"/>
      <name val="Courier New"/>
      <charset val="134"/>
    </font>
    <font>
      <b/>
      <sz val="11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0" fontId="18" fillId="4" borderId="13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57" fontId="5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57" fontId="5" fillId="0" borderId="5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3"/>
  <sheetViews>
    <sheetView tabSelected="1" zoomScale="90" zoomScaleNormal="90" workbookViewId="0">
      <pane ySplit="3" topLeftCell="A4" activePane="bottomLeft" state="frozen"/>
      <selection/>
      <selection pane="bottomLeft" activeCell="S5" sqref="S5"/>
    </sheetView>
  </sheetViews>
  <sheetFormatPr defaultColWidth="9" defaultRowHeight="14.25"/>
  <cols>
    <col min="1" max="1" width="6.75" style="2" customWidth="1"/>
    <col min="2" max="2" width="7.875" style="2" customWidth="1"/>
    <col min="3" max="3" width="10.5583333333333" style="1" customWidth="1"/>
    <col min="4" max="5" width="7.875" style="2" customWidth="1"/>
    <col min="6" max="6" width="12.125" style="3" customWidth="1"/>
    <col min="7" max="7" width="15" style="3" customWidth="1"/>
    <col min="8" max="8" width="6.25" style="4" customWidth="1"/>
    <col min="9" max="9" width="10.375" style="5" customWidth="1"/>
    <col min="10" max="10" width="11.5" style="5" customWidth="1"/>
    <col min="11" max="11" width="10.375" style="5" customWidth="1"/>
    <col min="12" max="14" width="8.125" style="5" customWidth="1"/>
    <col min="15" max="16384" width="9" style="2"/>
  </cols>
  <sheetData>
    <row r="1" ht="39.75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ht="40" customHeight="1" spans="1:16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9" t="s">
        <v>8</v>
      </c>
      <c r="I2" s="26" t="s">
        <v>9</v>
      </c>
      <c r="J2" s="26"/>
      <c r="K2" s="26"/>
      <c r="L2" s="26"/>
      <c r="M2" s="26"/>
      <c r="N2" s="26"/>
      <c r="O2" s="27"/>
      <c r="P2" s="28" t="s">
        <v>10</v>
      </c>
    </row>
    <row r="3" s="1" customFormat="1" ht="40" customHeight="1" spans="1:16">
      <c r="A3" s="7"/>
      <c r="B3" s="7"/>
      <c r="C3" s="7"/>
      <c r="D3" s="7"/>
      <c r="E3" s="7"/>
      <c r="F3" s="10"/>
      <c r="G3" s="10"/>
      <c r="H3" s="9"/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7" t="s">
        <v>16</v>
      </c>
      <c r="O3" s="29" t="s">
        <v>17</v>
      </c>
      <c r="P3" s="28"/>
    </row>
    <row r="4" ht="41" customHeight="1" spans="1:16">
      <c r="A4" s="11">
        <v>1</v>
      </c>
      <c r="B4" s="11" t="s">
        <v>18</v>
      </c>
      <c r="C4" s="11" t="s">
        <v>19</v>
      </c>
      <c r="D4" s="11" t="s">
        <v>20</v>
      </c>
      <c r="E4" s="11" t="s">
        <v>21</v>
      </c>
      <c r="F4" s="12">
        <v>45444</v>
      </c>
      <c r="G4" s="13" t="s">
        <v>22</v>
      </c>
      <c r="H4" s="14">
        <v>3</v>
      </c>
      <c r="I4" s="11">
        <v>68549.97</v>
      </c>
      <c r="J4" s="11">
        <v>39469.44</v>
      </c>
      <c r="K4" s="11">
        <v>29080.53</v>
      </c>
      <c r="L4" s="11"/>
      <c r="M4" s="30">
        <v>7740</v>
      </c>
      <c r="N4" s="11"/>
      <c r="O4" s="31">
        <v>3402</v>
      </c>
      <c r="P4" s="32"/>
    </row>
    <row r="5" ht="41" customHeight="1" spans="1:16">
      <c r="A5" s="11">
        <v>2</v>
      </c>
      <c r="B5" s="11" t="s">
        <v>18</v>
      </c>
      <c r="C5" s="13" t="s">
        <v>23</v>
      </c>
      <c r="D5" s="13" t="s">
        <v>24</v>
      </c>
      <c r="E5" s="13" t="s">
        <v>24</v>
      </c>
      <c r="F5" s="15">
        <v>45383</v>
      </c>
      <c r="G5" s="13" t="s">
        <v>22</v>
      </c>
      <c r="H5" s="14">
        <v>2</v>
      </c>
      <c r="I5" s="11">
        <v>152036.34</v>
      </c>
      <c r="J5" s="11">
        <v>114919.98</v>
      </c>
      <c r="K5" s="11">
        <v>37116.36</v>
      </c>
      <c r="L5" s="11"/>
      <c r="M5" s="30">
        <v>3870</v>
      </c>
      <c r="N5" s="11"/>
      <c r="O5" s="31">
        <v>8136</v>
      </c>
      <c r="P5" s="32"/>
    </row>
    <row r="6" ht="41" customHeight="1" spans="1:16">
      <c r="A6" s="11">
        <v>3</v>
      </c>
      <c r="B6" s="11" t="s">
        <v>25</v>
      </c>
      <c r="C6" s="13" t="s">
        <v>26</v>
      </c>
      <c r="D6" s="13" t="s">
        <v>27</v>
      </c>
      <c r="E6" s="13" t="s">
        <v>27</v>
      </c>
      <c r="F6" s="15">
        <v>45383</v>
      </c>
      <c r="G6" s="16" t="s">
        <v>22</v>
      </c>
      <c r="H6" s="17">
        <v>3</v>
      </c>
      <c r="I6" s="11">
        <v>95691.56</v>
      </c>
      <c r="J6" s="11">
        <v>64592.57</v>
      </c>
      <c r="K6" s="11">
        <v>31098.99</v>
      </c>
      <c r="L6" s="11"/>
      <c r="M6" s="30">
        <v>3870</v>
      </c>
      <c r="N6" s="11"/>
      <c r="O6" s="31">
        <v>5169</v>
      </c>
      <c r="P6" s="32"/>
    </row>
    <row r="7" ht="41" customHeight="1" spans="1:16">
      <c r="A7" s="11">
        <v>4</v>
      </c>
      <c r="B7" s="11" t="s">
        <v>28</v>
      </c>
      <c r="C7" s="13" t="s">
        <v>29</v>
      </c>
      <c r="D7" s="13" t="s">
        <v>30</v>
      </c>
      <c r="E7" s="13" t="s">
        <v>30</v>
      </c>
      <c r="F7" s="18" t="s">
        <v>31</v>
      </c>
      <c r="G7" s="13" t="s">
        <v>22</v>
      </c>
      <c r="H7" s="14">
        <v>5</v>
      </c>
      <c r="I7" s="11">
        <v>122001.58</v>
      </c>
      <c r="J7" s="11">
        <v>69084.85</v>
      </c>
      <c r="K7" s="11">
        <v>52916.73</v>
      </c>
      <c r="L7" s="11"/>
      <c r="M7" s="30"/>
      <c r="N7" s="11"/>
      <c r="O7" s="31">
        <v>19313</v>
      </c>
      <c r="P7" s="32"/>
    </row>
    <row r="8" ht="41" customHeight="1" spans="1:16">
      <c r="A8" s="11">
        <v>5</v>
      </c>
      <c r="B8" s="11" t="s">
        <v>32</v>
      </c>
      <c r="C8" s="13" t="s">
        <v>33</v>
      </c>
      <c r="D8" s="13" t="s">
        <v>34</v>
      </c>
      <c r="E8" s="13" t="s">
        <v>35</v>
      </c>
      <c r="F8" s="18" t="s">
        <v>36</v>
      </c>
      <c r="G8" s="13" t="s">
        <v>22</v>
      </c>
      <c r="H8" s="14">
        <v>3</v>
      </c>
      <c r="I8" s="11">
        <v>102980.91</v>
      </c>
      <c r="J8" s="11">
        <v>76971.28</v>
      </c>
      <c r="K8" s="11">
        <v>26009.63</v>
      </c>
      <c r="L8" s="11"/>
      <c r="M8" s="30">
        <v>3225</v>
      </c>
      <c r="N8" s="11"/>
      <c r="O8" s="31">
        <v>3835</v>
      </c>
      <c r="P8" s="32"/>
    </row>
    <row r="9" ht="41" customHeight="1" spans="1:16">
      <c r="A9" s="11">
        <v>6</v>
      </c>
      <c r="B9" s="11" t="s">
        <v>32</v>
      </c>
      <c r="C9" s="13" t="s">
        <v>37</v>
      </c>
      <c r="D9" s="13" t="s">
        <v>38</v>
      </c>
      <c r="E9" s="13" t="s">
        <v>38</v>
      </c>
      <c r="F9" s="18" t="s">
        <v>39</v>
      </c>
      <c r="G9" s="18" t="s">
        <v>40</v>
      </c>
      <c r="H9" s="14">
        <v>4</v>
      </c>
      <c r="I9" s="11">
        <v>83073.75</v>
      </c>
      <c r="J9" s="11">
        <v>51154.05</v>
      </c>
      <c r="K9" s="11">
        <v>31919.7</v>
      </c>
      <c r="L9" s="11"/>
      <c r="M9" s="30"/>
      <c r="N9" s="11"/>
      <c r="O9" s="31">
        <v>7672</v>
      </c>
      <c r="P9" s="32"/>
    </row>
    <row r="10" ht="41" customHeight="1" spans="1:16">
      <c r="A10" s="11">
        <v>7</v>
      </c>
      <c r="B10" s="11" t="s">
        <v>41</v>
      </c>
      <c r="C10" s="13" t="s">
        <v>42</v>
      </c>
      <c r="D10" s="13" t="s">
        <v>43</v>
      </c>
      <c r="E10" s="13" t="s">
        <v>44</v>
      </c>
      <c r="F10" s="18" t="s">
        <v>45</v>
      </c>
      <c r="G10" s="13" t="s">
        <v>22</v>
      </c>
      <c r="H10" s="14">
        <v>4</v>
      </c>
      <c r="I10" s="11">
        <v>312073.82</v>
      </c>
      <c r="J10" s="11">
        <v>201749.5</v>
      </c>
      <c r="K10" s="11">
        <v>110324.32</v>
      </c>
      <c r="L10" s="11"/>
      <c r="M10" s="30"/>
      <c r="N10" s="11"/>
      <c r="O10" s="31">
        <v>55178</v>
      </c>
      <c r="P10" s="32"/>
    </row>
    <row r="11" ht="41" customHeight="1" spans="1:16">
      <c r="A11" s="11">
        <v>8</v>
      </c>
      <c r="B11" s="11" t="s">
        <v>46</v>
      </c>
      <c r="C11" s="13" t="s">
        <v>47</v>
      </c>
      <c r="D11" s="13" t="s">
        <v>48</v>
      </c>
      <c r="E11" s="13" t="s">
        <v>48</v>
      </c>
      <c r="F11" s="15">
        <v>45383</v>
      </c>
      <c r="G11" s="13" t="s">
        <v>49</v>
      </c>
      <c r="H11" s="14">
        <v>5</v>
      </c>
      <c r="I11" s="11">
        <f>7262.87+203487.43+3378.43</f>
        <v>214128.73</v>
      </c>
      <c r="J11" s="11">
        <f>2587.38+122285.55+633.7</f>
        <v>125506.63</v>
      </c>
      <c r="K11" s="11">
        <f>4675.49+81201.88+2744.73</f>
        <v>88622.1</v>
      </c>
      <c r="L11" s="11"/>
      <c r="M11" s="30">
        <v>9675</v>
      </c>
      <c r="N11" s="11"/>
      <c r="O11" s="33">
        <v>37921</v>
      </c>
      <c r="P11" s="32"/>
    </row>
    <row r="12" ht="41" customHeight="1" spans="1:16">
      <c r="A12" s="11">
        <v>9</v>
      </c>
      <c r="B12" s="19" t="s">
        <v>50</v>
      </c>
      <c r="C12" s="20" t="s">
        <v>51</v>
      </c>
      <c r="D12" s="20" t="s">
        <v>52</v>
      </c>
      <c r="E12" s="20" t="s">
        <v>53</v>
      </c>
      <c r="F12" s="21">
        <v>44501</v>
      </c>
      <c r="G12" s="20" t="s">
        <v>49</v>
      </c>
      <c r="H12" s="22">
        <v>3</v>
      </c>
      <c r="I12" s="19">
        <f>1595.12+6334.96+227+4124+6186+51+12372+3093+10310+7217+1740+1740+1740+2062+487.5+90+55+10310+153.6+541.5</f>
        <v>70429.68</v>
      </c>
      <c r="J12" s="19">
        <f>1343.89+5923.46+100+3794.39+5484.44+49.4+10519.29+2629.82+9104.91+6239.1+1504.23+1504.23+1441.23+1719.6+443.63+81.9+50.05+8913+36.31+492.77</f>
        <v>61375.65</v>
      </c>
      <c r="K12" s="19">
        <f>251.23+411.5+127+329.61+701.56+1.6+1852.71+463.18+1205.09+977.9+235.77+235.77+298.77+342.4+43.87+8.1+4.95+1397+117.29+48.73</f>
        <v>9054.03</v>
      </c>
      <c r="L12" s="19"/>
      <c r="M12" s="34">
        <v>6450</v>
      </c>
      <c r="N12" s="19"/>
      <c r="O12" s="35">
        <v>9054</v>
      </c>
      <c r="P12" s="32"/>
    </row>
    <row r="13" ht="41" customHeight="1" spans="1:16">
      <c r="A13" s="23" t="s">
        <v>54</v>
      </c>
      <c r="B13" s="24"/>
      <c r="C13" s="24"/>
      <c r="D13" s="24"/>
      <c r="E13" s="24"/>
      <c r="F13" s="24"/>
      <c r="G13" s="25"/>
      <c r="H13" s="11">
        <f>SUM(H4:H12)</f>
        <v>32</v>
      </c>
      <c r="I13" s="11">
        <f>SUM(I4:I12)</f>
        <v>1220966.34</v>
      </c>
      <c r="J13" s="11">
        <f>SUM(J4:J12)</f>
        <v>804823.95</v>
      </c>
      <c r="K13" s="11">
        <f>SUM(K4:K12)</f>
        <v>416142.39</v>
      </c>
      <c r="L13" s="11"/>
      <c r="M13" s="11"/>
      <c r="N13" s="11"/>
      <c r="O13" s="36">
        <f>SUM(O4:O12)</f>
        <v>149680</v>
      </c>
      <c r="P13" s="32"/>
    </row>
  </sheetData>
  <mergeCells count="12">
    <mergeCell ref="A1:P1"/>
    <mergeCell ref="I2:N2"/>
    <mergeCell ref="A13:G13"/>
    <mergeCell ref="A2:A3"/>
    <mergeCell ref="B2:B3"/>
    <mergeCell ref="C2:C3"/>
    <mergeCell ref="D2:D3"/>
    <mergeCell ref="E2:E3"/>
    <mergeCell ref="F2:F3"/>
    <mergeCell ref="G2:G3"/>
    <mergeCell ref="H2:H3"/>
    <mergeCell ref="P2:P3"/>
  </mergeCells>
  <pageMargins left="0.274305555555556" right="0.313888888888889" top="0.472222222222222" bottom="0.392361111111111" header="0.298611111111111" footer="0.298611111111111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专项救助对象明细表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yh</cp:lastModifiedBy>
  <dcterms:created xsi:type="dcterms:W3CDTF">2023-03-02T08:14:00Z</dcterms:created>
  <dcterms:modified xsi:type="dcterms:W3CDTF">2024-09-25T06:34:21Z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610BF5F5591D4A02B1BF12458C925891_13</vt:lpwstr>
  </property>
</Properties>
</file>