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平利县2023年度第二批防止因病返贫专项救助名单" sheetId="4" r:id="rId1"/>
  </sheets>
  <definedNames>
    <definedName name="_xlnm._FilterDatabase" localSheetId="0" hidden="1">平利县2023年度第二批防止因病返贫专项救助名单!$A$1:$L$12</definedName>
    <definedName name="_xlnm.Print_Titles" localSheetId="0">平利县2023年度第二批防止因病返贫专项救助名单!$2:$3</definedName>
  </definedNames>
  <calcPr calcId="144525"/>
</workbook>
</file>

<file path=xl/sharedStrings.xml><?xml version="1.0" encoding="utf-8"?>
<sst xmlns="http://schemas.openxmlformats.org/spreadsheetml/2006/main" count="60" uniqueCount="42">
  <si>
    <t>平利县2024年度第二批防止因病返贫专项救助名单</t>
  </si>
  <si>
    <t>序号</t>
  </si>
  <si>
    <t>镇</t>
  </si>
  <si>
    <t>村</t>
  </si>
  <si>
    <t>申请人</t>
  </si>
  <si>
    <t>患者姓名</t>
  </si>
  <si>
    <t>风险识别时间</t>
  </si>
  <si>
    <t>易返贫致贫户(监测对象)类型</t>
  </si>
  <si>
    <t>家庭人口</t>
  </si>
  <si>
    <t>救助情况</t>
  </si>
  <si>
    <t>住院总费用</t>
  </si>
  <si>
    <t>医保报销</t>
  </si>
  <si>
    <t>自付费用</t>
  </si>
  <si>
    <t>实际救助金额</t>
  </si>
  <si>
    <t>城关镇</t>
  </si>
  <si>
    <t>龙头村</t>
  </si>
  <si>
    <t>杨昌伟</t>
  </si>
  <si>
    <t>突发严重困难户</t>
  </si>
  <si>
    <t>长沙铺村</t>
  </si>
  <si>
    <t>吴成龙</t>
  </si>
  <si>
    <t>吴荣林</t>
  </si>
  <si>
    <t>大贵镇</t>
  </si>
  <si>
    <t>柳林坝村</t>
  </si>
  <si>
    <t>唐炳章</t>
  </si>
  <si>
    <t>儒林堡村</t>
  </si>
  <si>
    <t>刘连银</t>
  </si>
  <si>
    <t>八仙镇</t>
  </si>
  <si>
    <t>靛坪村</t>
  </si>
  <si>
    <t>张飞</t>
  </si>
  <si>
    <t>张佳贝兒</t>
  </si>
  <si>
    <t>2023年7月18日</t>
  </si>
  <si>
    <t>松阳村</t>
  </si>
  <si>
    <t>宋锦兵</t>
  </si>
  <si>
    <t>洛河镇</t>
  </si>
  <si>
    <t>三坪村</t>
  </si>
  <si>
    <t>梁德能</t>
  </si>
  <si>
    <t>魏云</t>
  </si>
  <si>
    <t>莲花台村</t>
  </si>
  <si>
    <t>王永国</t>
  </si>
  <si>
    <t>王慧</t>
  </si>
  <si>
    <t>汪从林</t>
  </si>
  <si>
    <t>马正英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</si>
</sst>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\(0\)"/>
  </numFmts>
  <fonts count="28">
    <font>
      <sz val="11"/>
      <color theme="1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28"/>
      <name val="方正小标宋简体"/>
      <charset val="134"/>
    </font>
    <font>
      <sz val="18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" borderId="9" applyNumberFormat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57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31" fontId="7" fillId="0" borderId="2" xfId="0" applyNumberFormat="1" applyFont="1" applyBorder="1" applyAlignment="1">
      <alignment horizontal="center" vertical="center"/>
    </xf>
    <xf numFmtId="57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zoomScale="85" zoomScaleNormal="85" workbookViewId="0">
      <pane ySplit="3" topLeftCell="A4" activePane="bottomLeft" state="frozen"/>
      <selection/>
      <selection pane="bottomLeft" activeCell="O11" sqref="O11"/>
    </sheetView>
  </sheetViews>
  <sheetFormatPr defaultColWidth="9" defaultRowHeight="14.25"/>
  <cols>
    <col min="1" max="1" width="7.625" style="3" customWidth="1"/>
    <col min="2" max="2" width="7" style="4" customWidth="1"/>
    <col min="3" max="3" width="8.875" style="4" customWidth="1"/>
    <col min="4" max="4" width="7" style="4" customWidth="1"/>
    <col min="5" max="5" width="9.875" style="4" customWidth="1"/>
    <col min="6" max="6" width="15.875" style="4" customWidth="1"/>
    <col min="7" max="7" width="20.375" style="4" customWidth="1"/>
    <col min="8" max="11" width="12.875" style="3" customWidth="1"/>
    <col min="12" max="12" width="18.875" style="5" customWidth="1"/>
    <col min="13" max="13" width="10.5583333333333" style="4"/>
    <col min="14" max="17" width="9" style="4"/>
    <col min="18" max="18" width="12.6333333333333" style="4"/>
    <col min="19" max="16384" width="9" style="4"/>
  </cols>
  <sheetData>
    <row r="1" ht="83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53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21" t="s">
        <v>9</v>
      </c>
      <c r="J2" s="21"/>
      <c r="K2" s="21"/>
      <c r="L2" s="22"/>
    </row>
    <row r="3" s="1" customFormat="1" ht="53" customHeight="1" spans="1:12">
      <c r="A3" s="10"/>
      <c r="B3" s="8"/>
      <c r="C3" s="8"/>
      <c r="D3" s="8"/>
      <c r="E3" s="8"/>
      <c r="F3" s="11"/>
      <c r="G3" s="11"/>
      <c r="H3" s="8"/>
      <c r="I3" s="8" t="s">
        <v>10</v>
      </c>
      <c r="J3" s="8" t="s">
        <v>11</v>
      </c>
      <c r="K3" s="8" t="s">
        <v>12</v>
      </c>
      <c r="L3" s="23" t="s">
        <v>13</v>
      </c>
    </row>
    <row r="4" ht="95" customHeight="1" spans="1:12">
      <c r="A4" s="12">
        <v>1</v>
      </c>
      <c r="B4" s="13" t="s">
        <v>14</v>
      </c>
      <c r="C4" s="13" t="s">
        <v>15</v>
      </c>
      <c r="D4" s="13" t="s">
        <v>16</v>
      </c>
      <c r="E4" s="13" t="s">
        <v>16</v>
      </c>
      <c r="F4" s="14">
        <v>44409</v>
      </c>
      <c r="G4" s="13" t="s">
        <v>17</v>
      </c>
      <c r="H4" s="13">
        <v>5</v>
      </c>
      <c r="I4" s="15">
        <v>322678.64</v>
      </c>
      <c r="J4" s="15">
        <v>289582.41</v>
      </c>
      <c r="K4" s="15">
        <v>33096.23</v>
      </c>
      <c r="L4" s="24">
        <v>5477</v>
      </c>
    </row>
    <row r="5" customFormat="1" ht="95" customHeight="1" spans="1:12">
      <c r="A5" s="12">
        <v>2</v>
      </c>
      <c r="B5" s="13" t="s">
        <v>14</v>
      </c>
      <c r="C5" s="13" t="s">
        <v>18</v>
      </c>
      <c r="D5" s="13" t="s">
        <v>19</v>
      </c>
      <c r="E5" s="13" t="s">
        <v>20</v>
      </c>
      <c r="F5" s="14">
        <v>45261</v>
      </c>
      <c r="G5" s="13" t="s">
        <v>17</v>
      </c>
      <c r="H5" s="13">
        <v>3</v>
      </c>
      <c r="I5" s="25">
        <f>58511.89+69799.09+1143.85</f>
        <v>129454.83</v>
      </c>
      <c r="J5" s="25">
        <f t="shared" ref="J5:J7" si="0">I5-K5</f>
        <v>75013.65</v>
      </c>
      <c r="K5" s="25">
        <f>30365.94+23746.51+328.73</f>
        <v>54441.18</v>
      </c>
      <c r="L5" s="24">
        <v>19999</v>
      </c>
    </row>
    <row r="6" customFormat="1" ht="95" customHeight="1" spans="1:12">
      <c r="A6" s="12">
        <v>3</v>
      </c>
      <c r="B6" s="13" t="s">
        <v>21</v>
      </c>
      <c r="C6" s="13" t="s">
        <v>22</v>
      </c>
      <c r="D6" s="15" t="s">
        <v>23</v>
      </c>
      <c r="E6" s="15" t="s">
        <v>23</v>
      </c>
      <c r="F6" s="14">
        <v>45139</v>
      </c>
      <c r="G6" s="13" t="s">
        <v>17</v>
      </c>
      <c r="H6" s="15">
        <v>2</v>
      </c>
      <c r="I6" s="25">
        <f>4227.16+7046.54+4156.24+3010.06+82231.62</f>
        <v>100671.62</v>
      </c>
      <c r="J6" s="25">
        <f t="shared" si="0"/>
        <v>75482.18</v>
      </c>
      <c r="K6" s="25">
        <f>1519.32+2543.84+1243.75+884.69+18997.84</f>
        <v>25189.44</v>
      </c>
      <c r="L6" s="24">
        <v>4557</v>
      </c>
    </row>
    <row r="7" customFormat="1" ht="95" customHeight="1" spans="1:12">
      <c r="A7" s="12">
        <v>4</v>
      </c>
      <c r="B7" s="13" t="s">
        <v>21</v>
      </c>
      <c r="C7" s="13" t="s">
        <v>24</v>
      </c>
      <c r="D7" s="13" t="s">
        <v>25</v>
      </c>
      <c r="E7" s="13" t="s">
        <v>25</v>
      </c>
      <c r="F7" s="14">
        <v>45292</v>
      </c>
      <c r="G7" s="13" t="s">
        <v>17</v>
      </c>
      <c r="H7" s="13">
        <v>4</v>
      </c>
      <c r="I7" s="25">
        <f>11026.1+68799.67</f>
        <v>79825.77</v>
      </c>
      <c r="J7" s="25">
        <f t="shared" si="0"/>
        <v>46240.7</v>
      </c>
      <c r="K7" s="25">
        <f>3654.37+29930.7</f>
        <v>33585.07</v>
      </c>
      <c r="L7" s="24">
        <v>8255</v>
      </c>
    </row>
    <row r="8" s="2" customFormat="1" ht="95" customHeight="1" spans="1:12">
      <c r="A8" s="12">
        <v>5</v>
      </c>
      <c r="B8" s="13" t="s">
        <v>26</v>
      </c>
      <c r="C8" s="13" t="s">
        <v>27</v>
      </c>
      <c r="D8" s="16" t="s">
        <v>28</v>
      </c>
      <c r="E8" s="16" t="s">
        <v>29</v>
      </c>
      <c r="F8" s="17" t="s">
        <v>30</v>
      </c>
      <c r="G8" s="13" t="s">
        <v>17</v>
      </c>
      <c r="H8" s="13">
        <v>3</v>
      </c>
      <c r="I8" s="15">
        <v>125976.77</v>
      </c>
      <c r="J8" s="15">
        <v>59795.45</v>
      </c>
      <c r="K8" s="26">
        <v>66181.32</v>
      </c>
      <c r="L8" s="24">
        <v>20057</v>
      </c>
    </row>
    <row r="9" s="2" customFormat="1" ht="95" customHeight="1" spans="1:12">
      <c r="A9" s="12">
        <v>6</v>
      </c>
      <c r="B9" s="13" t="s">
        <v>26</v>
      </c>
      <c r="C9" s="13" t="s">
        <v>31</v>
      </c>
      <c r="D9" s="13" t="s">
        <v>32</v>
      </c>
      <c r="E9" s="13" t="s">
        <v>32</v>
      </c>
      <c r="F9" s="18">
        <v>44559</v>
      </c>
      <c r="G9" s="13" t="s">
        <v>17</v>
      </c>
      <c r="H9" s="13">
        <v>1</v>
      </c>
      <c r="I9" s="15">
        <v>164101.19</v>
      </c>
      <c r="J9" s="15">
        <v>129846.48</v>
      </c>
      <c r="K9" s="26">
        <v>34254.71</v>
      </c>
      <c r="L9" s="24">
        <v>5721</v>
      </c>
    </row>
    <row r="10" s="2" customFormat="1" ht="95" customHeight="1" spans="1:12">
      <c r="A10" s="12">
        <v>7</v>
      </c>
      <c r="B10" s="13" t="s">
        <v>33</v>
      </c>
      <c r="C10" s="13" t="s">
        <v>34</v>
      </c>
      <c r="D10" s="13" t="s">
        <v>35</v>
      </c>
      <c r="E10" s="13" t="s">
        <v>36</v>
      </c>
      <c r="F10" s="19">
        <v>45108</v>
      </c>
      <c r="G10" s="20" t="s">
        <v>17</v>
      </c>
      <c r="H10" s="13">
        <v>3</v>
      </c>
      <c r="I10" s="15">
        <v>217418.91</v>
      </c>
      <c r="J10" s="15">
        <v>156076.43</v>
      </c>
      <c r="K10" s="15">
        <v>61342.48</v>
      </c>
      <c r="L10" s="24">
        <v>25671</v>
      </c>
    </row>
    <row r="11" s="2" customFormat="1" ht="95" customHeight="1" spans="1:12">
      <c r="A11" s="12">
        <v>8</v>
      </c>
      <c r="B11" s="13" t="s">
        <v>33</v>
      </c>
      <c r="C11" s="13" t="s">
        <v>37</v>
      </c>
      <c r="D11" s="13" t="s">
        <v>38</v>
      </c>
      <c r="E11" s="13" t="s">
        <v>39</v>
      </c>
      <c r="F11" s="14">
        <v>45323</v>
      </c>
      <c r="G11" s="13" t="s">
        <v>17</v>
      </c>
      <c r="H11" s="13">
        <v>5</v>
      </c>
      <c r="I11" s="15">
        <v>100115.69</v>
      </c>
      <c r="J11" s="15">
        <f>I11-K11</f>
        <v>60733.44</v>
      </c>
      <c r="K11" s="15">
        <v>39382.25</v>
      </c>
      <c r="L11" s="24">
        <v>9535</v>
      </c>
    </row>
    <row r="12" s="2" customFormat="1" ht="95" customHeight="1" spans="1:12">
      <c r="A12" s="12">
        <v>9</v>
      </c>
      <c r="B12" s="13" t="s">
        <v>33</v>
      </c>
      <c r="C12" s="13" t="s">
        <v>37</v>
      </c>
      <c r="D12" s="13" t="s">
        <v>40</v>
      </c>
      <c r="E12" s="13" t="s">
        <v>41</v>
      </c>
      <c r="F12" s="14">
        <v>45292</v>
      </c>
      <c r="G12" s="13" t="s">
        <v>17</v>
      </c>
      <c r="H12" s="13">
        <v>1</v>
      </c>
      <c r="I12" s="15">
        <v>44709.38</v>
      </c>
      <c r="J12" s="15">
        <v>26507.31</v>
      </c>
      <c r="K12" s="15">
        <v>18202.07</v>
      </c>
      <c r="L12" s="24">
        <v>2051</v>
      </c>
    </row>
  </sheetData>
  <mergeCells count="10">
    <mergeCell ref="A1:L1"/>
    <mergeCell ref="I2:K2"/>
    <mergeCell ref="A2:A3"/>
    <mergeCell ref="B2:B3"/>
    <mergeCell ref="C2:C3"/>
    <mergeCell ref="D2:D3"/>
    <mergeCell ref="E2:E3"/>
    <mergeCell ref="F2:F3"/>
    <mergeCell ref="G2:G3"/>
    <mergeCell ref="H2:H3"/>
  </mergeCells>
  <pageMargins left="0.354166666666667" right="0.393055555555556" top="0.751388888888889" bottom="0.472222222222222" header="0.298611111111111" footer="0.298611111111111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平利县2023年度第二批防止因病返贫专项救助名单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yh</cp:lastModifiedBy>
  <dcterms:created xsi:type="dcterms:W3CDTF">2023-03-02T08:14:00Z</dcterms:created>
  <dcterms:modified xsi:type="dcterms:W3CDTF">2024-04-23T07:06:03Z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ICV">
    <vt:lpwstr>D3CFB7E646A24BA99F1FC12BB85443D0_13</vt:lpwstr>
  </property>
</Properties>
</file>