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2" sheetId="3" r:id="rId1"/>
  </sheets>
  <definedNames>
    <definedName name="_xlnm._FilterDatabase" localSheetId="0" hidden="1">附件2!$A$3:$L$219</definedName>
    <definedName name="_xlnm.Print_Titles" localSheetId="0">附件2!$2:$3</definedName>
  </definedNames>
  <calcPr calcId="144525"/>
</workbook>
</file>

<file path=xl/sharedStrings.xml><?xml version="1.0" encoding="utf-8"?>
<sst xmlns="http://schemas.openxmlformats.org/spreadsheetml/2006/main" count="1497" uniqueCount="689">
  <si>
    <t>2020年提前批财政专项扶贫资金项目计划明细表</t>
  </si>
  <si>
    <t>项目
类别</t>
  </si>
  <si>
    <t>项目
名称</t>
  </si>
  <si>
    <t>实施
地点</t>
  </si>
  <si>
    <t>建设内容</t>
  </si>
  <si>
    <t>建设
期限</t>
  </si>
  <si>
    <t>预期
效益</t>
  </si>
  <si>
    <t>财政资金（万元）</t>
  </si>
  <si>
    <t>项目
实施
单位</t>
  </si>
  <si>
    <t>合计</t>
  </si>
  <si>
    <t>中央</t>
  </si>
  <si>
    <t>省级</t>
  </si>
  <si>
    <t>市级</t>
  </si>
  <si>
    <t>县级</t>
  </si>
  <si>
    <t>一</t>
  </si>
  <si>
    <t>壮大村集体经济</t>
  </si>
  <si>
    <t>壮大52个非贫困村集体经济资本金带动5376户</t>
  </si>
  <si>
    <t>产业发展</t>
  </si>
  <si>
    <t>八仙镇松杨村“三变”改革配股分红</t>
  </si>
  <si>
    <t>八仙镇松杨村</t>
  </si>
  <si>
    <t>“三变”改革配股分红194户</t>
  </si>
  <si>
    <t>2020年</t>
  </si>
  <si>
    <t>194户贫困户入股分红每户稳定分红300元</t>
  </si>
  <si>
    <t>八仙镇</t>
  </si>
  <si>
    <t>八仙镇龙山村“三变”改革配股分红</t>
  </si>
  <si>
    <t>八仙镇龙山村</t>
  </si>
  <si>
    <t>“三变”改革配股分红165户</t>
  </si>
  <si>
    <t>165户贫困户入股分红每户稳定分红300元</t>
  </si>
  <si>
    <t>八仙镇金鸡河村“三变”改革配股分红</t>
  </si>
  <si>
    <t>八仙镇金鸡河村</t>
  </si>
  <si>
    <t>“三变”改革配股分红164户</t>
  </si>
  <si>
    <t>164户贫困户入股分红每户稳定分红300元</t>
  </si>
  <si>
    <t>八仙镇江西街村“三变”改革配股分红</t>
  </si>
  <si>
    <t>八仙镇江西街村</t>
  </si>
  <si>
    <t>“三变”改革配股分红76户</t>
  </si>
  <si>
    <t>76户贫困户入股分红每户稳定分红300元</t>
  </si>
  <si>
    <t>八仙镇三星寨村“三变”改革配股分红</t>
  </si>
  <si>
    <t>八仙镇三星寨村</t>
  </si>
  <si>
    <t>“三变”改革配股分红68户</t>
  </si>
  <si>
    <t>68户贫困户入股分红每户稳定分红300元</t>
  </si>
  <si>
    <t>城关镇龙头村“三变”改革配股分红</t>
  </si>
  <si>
    <t>城关镇龙头村</t>
  </si>
  <si>
    <t>“三变”改革配股分红132户</t>
  </si>
  <si>
    <t>132户贫困户入股分红每户稳定分红300元</t>
  </si>
  <si>
    <t>城关镇</t>
  </si>
  <si>
    <t>城关镇普济寺村“三变”改革配股分红</t>
  </si>
  <si>
    <t>城关镇普济寺村</t>
  </si>
  <si>
    <t>“三变”改革配股分红116户</t>
  </si>
  <si>
    <t>116户贫困户入股分红每户稳定分红300元</t>
  </si>
  <si>
    <t>城关镇三河村“三变”改革配股分红</t>
  </si>
  <si>
    <t>城关镇三河村</t>
  </si>
  <si>
    <t>“三变”改革配股分红94户</t>
  </si>
  <si>
    <t>94户贫困户入股分红每户稳定分红300元</t>
  </si>
  <si>
    <t>城关镇牛王沟村“三变”改革配股分红</t>
  </si>
  <si>
    <t>城关镇牛王沟村</t>
  </si>
  <si>
    <t>“三变”改革配股分红70户</t>
  </si>
  <si>
    <t>70户贫困户入股分红每户稳定分红300元</t>
  </si>
  <si>
    <t>城关镇龙古村“三变”改革配股分红</t>
  </si>
  <si>
    <t>城关镇龙古村</t>
  </si>
  <si>
    <t>“三变”改革配股分红69户</t>
  </si>
  <si>
    <t>69户贫困户入股分红每户稳定分红300元</t>
  </si>
  <si>
    <t>城关镇金华村“三变”改革配股分红</t>
  </si>
  <si>
    <t>城关镇金华村</t>
  </si>
  <si>
    <t>“三变”改革配股分红64户</t>
  </si>
  <si>
    <t>64户贫困户入股分红每户稳定分红300元</t>
  </si>
  <si>
    <t>城关镇猫儿沟村“三变”改革配股分红</t>
  </si>
  <si>
    <t>城关镇猫儿沟村</t>
  </si>
  <si>
    <t>“三变”改革配股分红63户</t>
  </si>
  <si>
    <t>63户贫困户入股分红每户稳定分红300元</t>
  </si>
  <si>
    <t>城关镇药妇沟村“三变”改革配股分红</t>
  </si>
  <si>
    <t>城关镇药妇沟村</t>
  </si>
  <si>
    <t>“三变”改革配股分红47户</t>
  </si>
  <si>
    <t>47户贫困户入股分红每户稳定分红300元</t>
  </si>
  <si>
    <t>城关镇纸坊沟村“三变”改革配股分红</t>
  </si>
  <si>
    <t>城关镇纸坊沟村</t>
  </si>
  <si>
    <t>“三变”改革配股分红43户</t>
  </si>
  <si>
    <t>43户贫困户入股分红每户稳定分红300元</t>
  </si>
  <si>
    <t>大贵镇百家湾村“三变”改革配股分红</t>
  </si>
  <si>
    <t>大贵镇百家湾村</t>
  </si>
  <si>
    <t>“三变”改革配股分红87户</t>
  </si>
  <si>
    <t>87户贫困户入股分红每户稳定分红300元</t>
  </si>
  <si>
    <t>大贵镇</t>
  </si>
  <si>
    <t>大贵镇后湾村“三变”改革配股分红</t>
  </si>
  <si>
    <t>大贵镇后湾村</t>
  </si>
  <si>
    <t>“三变”改革配股分红58户</t>
  </si>
  <si>
    <t>58户贫困户入股分红每户稳定分红300元</t>
  </si>
  <si>
    <t>大贵镇嘉峪寺村“三变”改革配股分红</t>
  </si>
  <si>
    <t>大贵镇嘉峪寺村</t>
  </si>
  <si>
    <t>“三变”改革配股分红56户</t>
  </si>
  <si>
    <t>56户贫困户入股分红每户稳定分红300元</t>
  </si>
  <si>
    <t>大贵镇儒林堡村“三变”改革配股分红</t>
  </si>
  <si>
    <t>大贵镇儒林堡村</t>
  </si>
  <si>
    <t>“三变”改革配股分红54户</t>
  </si>
  <si>
    <t>54户贫困户入股分红每户稳定分红300元</t>
  </si>
  <si>
    <t>大贵镇毛坝岭村“三变”改革配股分红</t>
  </si>
  <si>
    <t>大贵镇毛坝岭村</t>
  </si>
  <si>
    <t>“三变”改革配股分红51户</t>
  </si>
  <si>
    <t>51户贫困户入股分红每户稳定分红300元</t>
  </si>
  <si>
    <t>广佛镇广佛村“三变”改革配股分红</t>
  </si>
  <si>
    <t>广佛镇广佛村</t>
  </si>
  <si>
    <t>“三变”改革配股分红261户</t>
  </si>
  <si>
    <t>261户贫困户入股分红每户稳定分红300元</t>
  </si>
  <si>
    <t>广佛镇</t>
  </si>
  <si>
    <t>广佛镇铁炉村“三变”改革配股分红</t>
  </si>
  <si>
    <t>广佛镇铁炉村</t>
  </si>
  <si>
    <t>“三变”改革配股分红237户</t>
  </si>
  <si>
    <t>237户贫困户入股分红每户稳定分红300元</t>
  </si>
  <si>
    <t>广佛镇八角庙村“三变”改革配股分红</t>
  </si>
  <si>
    <t>广佛镇八角庙村</t>
  </si>
  <si>
    <t>“三变”改革配股分红211户</t>
  </si>
  <si>
    <t>211户贫困户入股分红每户稳定分红300元</t>
  </si>
  <si>
    <t>广佛镇塘坊村“三变”改革配股分红</t>
  </si>
  <si>
    <t>广佛镇塘坊村</t>
  </si>
  <si>
    <t>“三变”改革配股分红128户</t>
  </si>
  <si>
    <t>128户贫困户入股分红每户稳定分红300元</t>
  </si>
  <si>
    <t>广佛镇秋河村“三变”改革配股分红</t>
  </si>
  <si>
    <t>广佛镇秋河村</t>
  </si>
  <si>
    <t>“三变”改革配股分红127户</t>
  </si>
  <si>
    <t>127户贫困户入股分红每户稳定分红300元</t>
  </si>
  <si>
    <t>广佛镇香河村“三变”改革配股分红</t>
  </si>
  <si>
    <t>广佛镇香河村</t>
  </si>
  <si>
    <t>“三变”改革配股分红102户</t>
  </si>
  <si>
    <t>102户贫困户入股分红每户稳定分红300元</t>
  </si>
  <si>
    <t>老县镇老县村“三变”改革配股分红</t>
  </si>
  <si>
    <t>老县镇老县村</t>
  </si>
  <si>
    <t>“三变”改革配股分红160户</t>
  </si>
  <si>
    <t>160户贫困户入股分红每户稳定分红300元</t>
  </si>
  <si>
    <t>老县镇</t>
  </si>
  <si>
    <t>老县镇大营盘村“三变”改革配股分红</t>
  </si>
  <si>
    <t>老县镇大营盘村</t>
  </si>
  <si>
    <t>“三变”改革配股分红119户</t>
  </si>
  <si>
    <t>119户贫困户入股分红每户稳定分红300元</t>
  </si>
  <si>
    <t>老县镇马安山村“三变”改革配股分红</t>
  </si>
  <si>
    <t>老县镇马安山村</t>
  </si>
  <si>
    <t>“三变”改革配股分红62户</t>
  </si>
  <si>
    <t>62户贫困户入股分红每户稳定分红300元</t>
  </si>
  <si>
    <t>洛河镇丰坝村“三变”改革配股分红</t>
  </si>
  <si>
    <t>洛河镇丰坝村</t>
  </si>
  <si>
    <t>“三变”改革配股分红120户</t>
  </si>
  <si>
    <t>120户贫困户入股分红每户稳定分红300元</t>
  </si>
  <si>
    <t>洛河镇</t>
  </si>
  <si>
    <t>洛河镇莲花台村“三变”改革配股分红</t>
  </si>
  <si>
    <t>洛河镇莲花台村</t>
  </si>
  <si>
    <t>“三变”改革配股分红107户</t>
  </si>
  <si>
    <t>107户贫困户入股分红每户稳定分红300元</t>
  </si>
  <si>
    <t>洛河镇洛河街村“三变”改革配股分红</t>
  </si>
  <si>
    <t>洛河镇洛河街村</t>
  </si>
  <si>
    <t>洛河镇安坝村“三变”改革配股分红</t>
  </si>
  <si>
    <t>洛河镇安坝村</t>
  </si>
  <si>
    <t>“三变”改革配股分红82户</t>
  </si>
  <si>
    <t>82户贫困户入股分红每户稳定分红300元</t>
  </si>
  <si>
    <t>洛河镇双垭村“三变”改革配股分红</t>
  </si>
  <si>
    <t>洛河镇双垭村</t>
  </si>
  <si>
    <t>“三变”改革配股分红79户</t>
  </si>
  <si>
    <t>79户贫困户入股分红每户稳定分红300元</t>
  </si>
  <si>
    <t>洛河镇狮子坝村“三变”改革配股分红</t>
  </si>
  <si>
    <t>洛河镇狮子坝村</t>
  </si>
  <si>
    <t>“三变”改革配股分红61户</t>
  </si>
  <si>
    <t>61户贫困户入股分红每户稳定分红300元</t>
  </si>
  <si>
    <t>三阳镇梁家坝村“三变”改革配股分红</t>
  </si>
  <si>
    <t>三阳镇梁家坝村</t>
  </si>
  <si>
    <t>“三变”改革配股分红135户</t>
  </si>
  <si>
    <t>135户贫困户入股分红每户稳定分红300元</t>
  </si>
  <si>
    <t>三阳镇</t>
  </si>
  <si>
    <t>三阳镇兰家垭村“三变”改革配股分红</t>
  </si>
  <si>
    <t>三阳镇兰家垭村</t>
  </si>
  <si>
    <t>“三变”改革配股分红103户</t>
  </si>
  <si>
    <t>103户贫困户入股分红每户稳定分红300元</t>
  </si>
  <si>
    <t>西河镇梅子园村“三变”改革配股分红</t>
  </si>
  <si>
    <t>西河镇梅子园村</t>
  </si>
  <si>
    <t>“三变”改革配股分红205户</t>
  </si>
  <si>
    <t>205户贫困户入股分红每户稳定分红300元</t>
  </si>
  <si>
    <t>西河镇</t>
  </si>
  <si>
    <t>西河镇西坝村“三变”改革配股分红</t>
  </si>
  <si>
    <t>西河镇西坝村</t>
  </si>
  <si>
    <t>“三变”改革配股分红139户</t>
  </si>
  <si>
    <t>139户贫困户入股分红每户稳定分红300元</t>
  </si>
  <si>
    <t>兴隆镇广木河村“三变”改革配股分红</t>
  </si>
  <si>
    <t>兴隆镇广木河村</t>
  </si>
  <si>
    <t>“三变”改革配股分红134户</t>
  </si>
  <si>
    <t>134户贫困户入股分红每户稳定分红300元</t>
  </si>
  <si>
    <t>兴隆镇</t>
  </si>
  <si>
    <t>兴隆镇兴隆寨村“三变”改革配股分红</t>
  </si>
  <si>
    <t>兴隆镇兴隆寨村</t>
  </si>
  <si>
    <t>“三变”改革配股分红95户</t>
  </si>
  <si>
    <t>95户贫困户入股分红每户稳定分红300元</t>
  </si>
  <si>
    <t>长安镇西河村“三变”改革配股分红</t>
  </si>
  <si>
    <t>长安镇西河村</t>
  </si>
  <si>
    <t>长安镇</t>
  </si>
  <si>
    <t>长安镇高峰村“三变”改革配股分红</t>
  </si>
  <si>
    <t>长安镇高峰村</t>
  </si>
  <si>
    <t>“三变”改革配股分红89户</t>
  </si>
  <si>
    <t>89户贫困户入股分红每户稳定分红300元</t>
  </si>
  <si>
    <t>长安镇金石村“三变”改革配股分红</t>
  </si>
  <si>
    <t>长安镇金石村</t>
  </si>
  <si>
    <t>“三变”改革配股分红86户</t>
  </si>
  <si>
    <t>86户贫困户入股分红每户稳定分红300元</t>
  </si>
  <si>
    <t>长安镇千佛洞村“三变”改革配股分红</t>
  </si>
  <si>
    <t>长安镇千佛洞村</t>
  </si>
  <si>
    <t>“三变”改革配股分红81户</t>
  </si>
  <si>
    <t>81户贫困户入股分红每户稳定分红300元</t>
  </si>
  <si>
    <t>长安镇张家店村“三变”改革配股分红</t>
  </si>
  <si>
    <t>长安镇张家店村</t>
  </si>
  <si>
    <t>长安镇石牛村“三变”改革配股分红</t>
  </si>
  <si>
    <t>长安镇石牛村</t>
  </si>
  <si>
    <t>长安镇枣园村“三变”改革配股分红</t>
  </si>
  <si>
    <t>长安镇枣园村</t>
  </si>
  <si>
    <t>“三变”改革配股分红50户</t>
  </si>
  <si>
    <t>50户贫困户入股分红每户稳定分红300元</t>
  </si>
  <si>
    <t>长安镇高源村“三变”改革配股分红</t>
  </si>
  <si>
    <t>长安镇高源村</t>
  </si>
  <si>
    <t>长安镇兴隆村“三变”改革配股分红</t>
  </si>
  <si>
    <t>长安镇兴隆村</t>
  </si>
  <si>
    <t>“三变”改革配股分红46户</t>
  </si>
  <si>
    <t>46户贫困户入股分红每户稳定分红300元</t>
  </si>
  <si>
    <t>正阳镇泗水坪村“三变”改革配股分红</t>
  </si>
  <si>
    <t>正阳镇泗水坪村</t>
  </si>
  <si>
    <t>“三变”改革配股分红133户</t>
  </si>
  <si>
    <t>133户贫困户入股分红每户稳定分红300元</t>
  </si>
  <si>
    <t>正阳镇</t>
  </si>
  <si>
    <t>正阳镇八仙村“三变”改革配股分红</t>
  </si>
  <si>
    <t>正阳镇八仙村</t>
  </si>
  <si>
    <t>“三变”改革配股分红85户</t>
  </si>
  <si>
    <t>85户贫困户入股分红每户稳定分红300元</t>
  </si>
  <si>
    <t>正阳镇鄢家台村“三变”改革配股分红</t>
  </si>
  <si>
    <t>正阳镇鄢家台村</t>
  </si>
  <si>
    <t>“三变”改革配股分红74户</t>
  </si>
  <si>
    <t>74户贫困户入股分红每户稳定分红300元</t>
  </si>
  <si>
    <t>二</t>
  </si>
  <si>
    <t>其他产业发展</t>
  </si>
  <si>
    <t>平利县扶贫小额贷款贴息</t>
  </si>
  <si>
    <t>平利县</t>
  </si>
  <si>
    <t>扶贫小额信贷贴息</t>
  </si>
  <si>
    <t>贫困户发展产业户均增收1000元</t>
  </si>
  <si>
    <t>扶贫局</t>
  </si>
  <si>
    <t>三</t>
  </si>
  <si>
    <t>2019年已实施基础设施项目</t>
  </si>
  <si>
    <t>2019年下达57个非贫困村基础设施项目</t>
  </si>
  <si>
    <t>基础设施</t>
  </si>
  <si>
    <t>八仙镇松阳村小型产业基础设施项目65万元</t>
  </si>
  <si>
    <t>八仙镇松阳村</t>
  </si>
  <si>
    <t>新建产业便民桥一座（过水路面）长75米，宽3米；桥头产业路硬化长181米，宽3米；村组产业道路硬化长828米，宽3米；产业路修复长42米（含浆砌石168方）</t>
  </si>
  <si>
    <t>2019年</t>
  </si>
  <si>
    <t>改善贫困户基础生产生活条件带动42人</t>
  </si>
  <si>
    <t>八仙镇江西街村小型产业基础设施项目32万元</t>
  </si>
  <si>
    <t>村组道路硬化长1070米，宽3米</t>
  </si>
  <si>
    <t>改善贫困户基础生产生活条件带动40人</t>
  </si>
  <si>
    <t>八仙镇三星寨村小型产业基础设施项目30万元</t>
  </si>
  <si>
    <t>新修硬化通组道路长500米，宽3.5米</t>
  </si>
  <si>
    <t>改善贫困户基础生产生活条件带动10人</t>
  </si>
  <si>
    <t>八仙镇龙山村小型产业基础设施项目28.91万元</t>
  </si>
  <si>
    <t>新修王家院子护坡长87米，浆砌石826方</t>
  </si>
  <si>
    <t>改善贫困户基础生产生活条件带动30人</t>
  </si>
  <si>
    <t>八仙镇松阳村小型产业基础设施项目25.41万元</t>
  </si>
  <si>
    <t>新修产业道路外挡护坎5处长220米，均高2.2米，均宽1.5米</t>
  </si>
  <si>
    <t>改善贫困户基础生产生活条件带动36人</t>
  </si>
  <si>
    <t>八仙镇金鸡河村小型产业基础设施项目0.8万元</t>
  </si>
  <si>
    <t>新修产业便民路长100米，宽1米</t>
  </si>
  <si>
    <t>改善贫困户基础生产生活条件带动4人</t>
  </si>
  <si>
    <t>城关镇药妇沟村小型产业基础设施项目4万元</t>
  </si>
  <si>
    <t>新建长35米、高3米、宽1.2米河堤</t>
  </si>
  <si>
    <t>改善贫困户基础生产生活条件带动70人</t>
  </si>
  <si>
    <t>城关镇龙古村小型产业基础设施项目27万元</t>
  </si>
  <si>
    <t>C25混凝土硬化道路长1000米、宽3米</t>
  </si>
  <si>
    <t>改善贫困户基础生产生活条件带动54人</t>
  </si>
  <si>
    <t>城关镇三河村小型产业基础设施项目71.5万元</t>
  </si>
  <si>
    <t>C25混凝土硬化产业道路长1000米.宽3.5米；产业道路硬化长1200米，宽3.5米，C25混凝土硬化厚18cm，管涵5根</t>
  </si>
  <si>
    <t>改善贫困户基础生产生活条件带动105人</t>
  </si>
  <si>
    <t>城关镇东关村小型产业基础设施项目1.8万元</t>
  </si>
  <si>
    <t>城关镇东关村</t>
  </si>
  <si>
    <t>修建宽1.8米钢板桥1座，长6延米</t>
  </si>
  <si>
    <t>城关镇金华村小型产业基础设施项目20万元</t>
  </si>
  <si>
    <t>新修土路长2000米、宽2.5米。</t>
  </si>
  <si>
    <t>城关镇牛王沟村小型产业基础设施项目20万元</t>
  </si>
  <si>
    <t>新修土路长2000米、宽2.5米</t>
  </si>
  <si>
    <t>改善贫困户基础生产生活条件带动7人</t>
  </si>
  <si>
    <t>城关镇普济寺村小型产业基础设施项目58.5万元</t>
  </si>
  <si>
    <t>产业路基开挖3360立方，板涵29立方，挡墙石坎292立方，路面砂石垫层351立方；C30混凝土硬化产业道路长180米，宽6.5米</t>
  </si>
  <si>
    <t>改善贫困户基础生产生活条件带动32人</t>
  </si>
  <si>
    <t>城关镇二道河村小型产业基础设施项目21万元</t>
  </si>
  <si>
    <t>城关镇二道河村</t>
  </si>
  <si>
    <t>新修土路长1000米、宽2.5米；C25混凝土硬化道路长200米，宽3.5米；长5延米，宽2.5米钢筋混凝土板桥。</t>
  </si>
  <si>
    <t>改善贫困户基础生产生活条件带动81人</t>
  </si>
  <si>
    <t>城关镇猫儿沟村小型产业基础设施项目16.5万元</t>
  </si>
  <si>
    <t>新建长5米、宽3米平板桥；七组通组路长400米、宽2.5米</t>
  </si>
  <si>
    <t>改善贫困户基础生产生活条件带动25人</t>
  </si>
  <si>
    <t>大贵镇百家湾村小型产业基础设施项目80万元</t>
  </si>
  <si>
    <t>安平路至东风茶厂产业路长3500米，宽3米</t>
  </si>
  <si>
    <t>大贵镇后湾村小型产业基础设施项目50万元</t>
  </si>
  <si>
    <t>蔡家湾新修、硬化产业路长度1000米；宽度2.5米；蔡家湾产业园区修建挡墙长100米、高3米；集镇至竹园便民产业路路面硬化长度500米，宽1.5米</t>
  </si>
  <si>
    <t>大贵镇嘉峪寺村小型产业基础设施项目80万元</t>
  </si>
  <si>
    <t>从王帮付家门前至孟家坪新建产业路长1000米，宽2.5米；从石桥组曾帮文家至联扇组王兴喜家门前新建产业路长1000米，2.5米；从红旗组肖在春门前至良山组王兴年门前长1500米，宽1.5米；红旗组倪小林至红旗组倪继寿门前长1000米，宽1.5米；红旗组秦世应至红旗组倪昌龙门前长1500米，宽1.5米</t>
  </si>
  <si>
    <t>改善贫困户基础生产生活条件带动120人</t>
  </si>
  <si>
    <t>大贵镇毛坝岭村小型产业基础设施项目75万元</t>
  </si>
  <si>
    <t>金门组、桂花组新修茶厂产业路3000米，宽3米，砂石路面；通组硬化路石门组长1200米，宽3米；金门组红岩沟口新建便民桥一座；全村12个小组连户路合计长1200米，宽1.5米</t>
  </si>
  <si>
    <t>改善贫困户基础生产生活条件带动103人</t>
  </si>
  <si>
    <t>大贵镇儒林堡村小型产业基础设施项目50万元</t>
  </si>
  <si>
    <t>二组大三路口至中心小学产业路园扩宽硬化650米，其中：石坎1100方，硬化路面351方；三个村民小组连户路长2000米，宽1.5米</t>
  </si>
  <si>
    <t>改善贫困户基础生产生活条件带动73人</t>
  </si>
  <si>
    <t>大贵镇儒林堡村小型产业基础设施项目30万元</t>
  </si>
  <si>
    <t>龙王沟产业路硬化长600米，宽2.5米；一组连户路硬化长900米，宽1.5米。</t>
  </si>
  <si>
    <t>改善贫困户基础生产生活条件带动80人</t>
  </si>
  <si>
    <t>大贵镇后湾村小型产业基础设施项目15万元</t>
  </si>
  <si>
    <t>茶湾产业路硬化长300米，宽2.5米；连户路长200米，宽1.5米。</t>
  </si>
  <si>
    <t>大贵镇嘉峪寺村小型产业基础设施项目30万元</t>
  </si>
  <si>
    <t>水库至后湾产业路长750米，宽2.5米。</t>
  </si>
  <si>
    <t>大贵镇毛坝岭村小型产业基础设施项目35万元</t>
  </si>
  <si>
    <t>石门组碎石路面长1200米，宽度3米；米家湾碎石路面长1000米，宽度3米；黄家排碎石路面长度700米，宽度3米。</t>
  </si>
  <si>
    <t>改善贫困户基础生产生活条件带动60人</t>
  </si>
  <si>
    <t>大贵镇百家湾村小型产业基础设施项目25万元</t>
  </si>
  <si>
    <t>刘联升等户便民产业路，长2000米，宽1.5米。维修产业便民桥一座。</t>
  </si>
  <si>
    <t>改善贫困户基础生产生活条件带动50人</t>
  </si>
  <si>
    <t>广佛镇塘坊村小型产业基础设施项目100万元</t>
  </si>
  <si>
    <t>二、三、四、六、七组新修产业路长4000米，基础路面宽4.5米，浆砌石土坎150方，过路管涵6处。</t>
  </si>
  <si>
    <t>改善贫困户基础生产生活条件带动63人</t>
  </si>
  <si>
    <t>广佛镇铁炉村小型产业基础设施项目37万元</t>
  </si>
  <si>
    <t>十组产业路硬化长1.1公里、2.5米宽</t>
  </si>
  <si>
    <t>改善贫困户基础生产生活条件带动20人</t>
  </si>
  <si>
    <t>老县镇老县村小型产业基础设施项目30.9万元</t>
  </si>
  <si>
    <t>老县村路基排水及砂石路面长2300米</t>
  </si>
  <si>
    <t>老县镇马安山村小型产业基础设施项目87.9万元</t>
  </si>
  <si>
    <t>产业道路硬化长3250米，宽2.5米</t>
  </si>
  <si>
    <t>老县镇大营盘村小型产业基础设施项目5.9万元</t>
  </si>
  <si>
    <t>产业便民桥1座</t>
  </si>
  <si>
    <t>洛河镇安坝村小型产业基础设施项目31.8万元</t>
  </si>
  <si>
    <t>五组产业砂石路长500米、宽2.5米；便民产业路长1400米、宽1.5米；产业路浆砌石挡墙50立方米，排水沟500米</t>
  </si>
  <si>
    <t>改善贫困户基础生产生活条件带动35人</t>
  </si>
  <si>
    <t>洛河镇丰坝村小型产业基础设施项目64.2万元</t>
  </si>
  <si>
    <t>三组改建便民桥长8米、宽4.5米，桥墩高4.5米；联户路长1400米，宽1.5米；一组产业路维修长1200米，宽2.5米；14根80公分涵管</t>
  </si>
  <si>
    <t>改善贫困户基础生产生活条件带动150人</t>
  </si>
  <si>
    <t>洛河镇莲花台村小型产业基础设施项目28.2万元</t>
  </si>
  <si>
    <t>老五组产业道路硬化长185米，宽3-3.5米；老四组产业道路硬化长420米，宽2.5-3.5米；三组汝溪沟产业路长500米，宽2.5米，维修产业铁链桥3座</t>
  </si>
  <si>
    <t>洛河镇洛河街村小型产业基础设施项目26.1万元</t>
  </si>
  <si>
    <t>新修便民桥一座，长8米，宽4.5米，净高3米,引桥工程长20米;联户路500米、宽1.5米</t>
  </si>
  <si>
    <t>洛河镇狮子坝村小型产业基础设施项目43.4万元</t>
  </si>
  <si>
    <t>硬化连户路长710米，宽1.5米；2组硬化机耕路长512米，宽1.5米；4组道路硬化长847米，宽2.5米，三组硬化道路350米，宽2.5-3米；2组新建堰渠长110米、3组维修堰渠60米</t>
  </si>
  <si>
    <t>改善贫困户基础生产生活条件带动148人</t>
  </si>
  <si>
    <t>洛河镇双垭村小型产业基础设施项目40.6万元</t>
  </si>
  <si>
    <t>三组段家岩产业路，长度200米（全石方开挖），宽3米；五组产业道路硬化长400米、宽2.5-3米，便民产业路长138米，宽1.5米；一组农户产业集中区过水路面长30米，宽3米</t>
  </si>
  <si>
    <t>改善贫困户基础生产生活条件带动75人</t>
  </si>
  <si>
    <t>三阳镇兰家垭村小型产业基础设施项目36万元</t>
  </si>
  <si>
    <t>兰家垭村七组便民桥1座，宽3米*跨度6米；产业路硬化长1200米，宽2.5米</t>
  </si>
  <si>
    <t>改善贫困户基础生产生活条件带动26人</t>
  </si>
  <si>
    <t>三阳镇梁家坝村小型产业基础设施项目53万元</t>
  </si>
  <si>
    <t>四组产业道路硬化长1500米，宽3.5米；便民桥2座，二组钢结构产业便民桥长19米，宽1.5米；茶园钢结构产业便民桥长18米，宽2.5米</t>
  </si>
  <si>
    <t>三阳镇兰家垭村小型产业基础设施项目59万元</t>
  </si>
  <si>
    <t>一组、八组通组产业路硬化长2500米，宽3米</t>
  </si>
  <si>
    <t>改善贫困户基础生产生活条件带动53人</t>
  </si>
  <si>
    <t>西河镇西坝村小型产业基础设施项目67万元</t>
  </si>
  <si>
    <t>水泥混凝土道路，长2000米，宽2.5米；水泥混凝土道路，长900米，宽3米</t>
  </si>
  <si>
    <t>西河镇西坝村小型产业基础设施项目38.5万元</t>
  </si>
  <si>
    <t>5组引桥道路附属工程</t>
  </si>
  <si>
    <t>兴隆镇兴隆寨村小型产业基础设施项目13万元</t>
  </si>
  <si>
    <t>产业路长540米，宽3米</t>
  </si>
  <si>
    <t>兴隆镇广木河村小型产业基础设施项目63.4万元</t>
  </si>
  <si>
    <t>村级通组便民产业路长2090米，宽2米；村级通组产业便民桥4处（十二组张家湾一处，十五组干沟口一处、八组黄家院子一处，共三处；九组二房院子门前过河路面）</t>
  </si>
  <si>
    <t>改善贫困户基础生产生活条件带动113人</t>
  </si>
  <si>
    <t>长安镇西河村小型产业基础设施项目34万元</t>
  </si>
  <si>
    <t>新修龙王沟产业路长2000米，宽2.5米</t>
  </si>
  <si>
    <t>长安镇梁家桥村小型产业基础设施项目14万元</t>
  </si>
  <si>
    <t>长安镇梁家桥村</t>
  </si>
  <si>
    <t>一组吴永秀至凉亭硬化路长82米，二组胡本成加工厂至罗明举老房子硬化路长150米、三组庙沟平板桥至朱伦友老房子硬化路长200米，宽3.5米</t>
  </si>
  <si>
    <t>改善贫困户基础生产生活条件带动14人</t>
  </si>
  <si>
    <t>长安镇中坝村小型产业基础设施项目21万元</t>
  </si>
  <si>
    <t>长安镇中坝村</t>
  </si>
  <si>
    <t>四组、六组硬化路长250米，宽4.5米，挡护350立方米</t>
  </si>
  <si>
    <t>长安镇枣园村小型产业基础设施项目8万元</t>
  </si>
  <si>
    <t>一、二、三、四组硬化路长300米,宽3.5米</t>
  </si>
  <si>
    <t>长安镇石牛村小型产业基础设施项目6万元</t>
  </si>
  <si>
    <t>葛根厂黎家沟产业道路硬化长200米，宽2.5米</t>
  </si>
  <si>
    <t>长安镇兴隆村小型产业基础设施项目35万元</t>
  </si>
  <si>
    <t>一组老院子道路修复硬化长500米，宽4.5米，管道铺设等</t>
  </si>
  <si>
    <t>改善贫困户基础生产生活条件带动22人</t>
  </si>
  <si>
    <t>长安镇高源村小型产业基础设施项目21.1万元</t>
  </si>
  <si>
    <t>上台子康钦波至康厚送产业道路硬化长100米，宽3.5米；一组连仙河桥头至卢方鑫产业硬化路500米，宽3.5米</t>
  </si>
  <si>
    <t>改善贫困户基础生产生活条件带动15人</t>
  </si>
  <si>
    <t>长安镇金石村小型产业基础设施项目49万元</t>
  </si>
  <si>
    <t>二组老学校硬化路长250米，吴家湾长200米，宽3.5米；二组朱砂沟、三组西沟、四组中沟产业路长2000米，宽2.5米</t>
  </si>
  <si>
    <t>改善贫困户基础生产生活条件带动48人</t>
  </si>
  <si>
    <t>长安镇张家店村小型产业基础设施项目51万元</t>
  </si>
  <si>
    <t>许家沟口硬化产业路长700米，宽3.5米；一组产业道路硬化长1000米，宽2.5米</t>
  </si>
  <si>
    <t>长安镇高源村小型产业基础设施项目32万元</t>
  </si>
  <si>
    <t>老四组煤炭洞子至敬老院堰道损毁修缮长653米，二组、六组道路硬化共350米，宽4米，厚度18公分，配套排污管道270米，护挡120立方米</t>
  </si>
  <si>
    <t>正阳镇八仙村小型产业基础设施项目25万元</t>
  </si>
  <si>
    <t>七组路面硬化长600米、宽3.5米</t>
  </si>
  <si>
    <t>正阳镇泗水坪村小型产业基础设施项目20万元</t>
  </si>
  <si>
    <t>产业路硬化长1500米、宽2米</t>
  </si>
  <si>
    <t>正阳镇鄢家台村小型产业基础设施项目80万元</t>
  </si>
  <si>
    <t>三、四、五组新建硬化产业路长3000米、宽3米</t>
  </si>
  <si>
    <t>正阳镇泗水坪村小型产业基础设施项目10万元</t>
  </si>
  <si>
    <t>新修便民产业路长1000米，1.5米</t>
  </si>
  <si>
    <t>四</t>
  </si>
  <si>
    <t>2020年基础设施项目</t>
  </si>
  <si>
    <t>依据1月份核查项目筛选，符合专项资金使用条件，带贫效果相对较好的项目</t>
  </si>
  <si>
    <t>城关镇金华村六组连户路</t>
  </si>
  <si>
    <t>六组滚子坡张自福连户路：长300米，宽1.5米，C20混凝土硬化15公分厚</t>
  </si>
  <si>
    <t>城关镇金华村车心沟道路硬化</t>
  </si>
  <si>
    <t>一组车心沟肖高明至省道道路硬化：长190米，宽3.5米，C25混凝土硬化18公分厚</t>
  </si>
  <si>
    <t>改善贫困户基础生产生活条件带动11人</t>
  </si>
  <si>
    <t>城关镇药妇沟村六组护坡挡墙</t>
  </si>
  <si>
    <t>六组滑坡体护坡挡墙：高3米，长20米，宽2米。</t>
  </si>
  <si>
    <t>改善贫困户基础生产生活条件带动84人</t>
  </si>
  <si>
    <t>城关镇三里垭村一、三、四组连户路</t>
  </si>
  <si>
    <t>城关镇三里垭村</t>
  </si>
  <si>
    <t>王平、程礼全、彭衍明门前连户路：长200米，宽1.5米，C25混凝土硬化厚12公分</t>
  </si>
  <si>
    <t>改善贫困户基础生产生活条件带动17人</t>
  </si>
  <si>
    <t>城关镇三里垭村四组产业路</t>
  </si>
  <si>
    <t>四组新修土路：长600米，宽3米</t>
  </si>
  <si>
    <t>改善贫困户基础生产生活条件带动57人</t>
  </si>
  <si>
    <t>城关镇三里垭村三组产业路</t>
  </si>
  <si>
    <t>三组新修土路：长1公里，宽3米</t>
  </si>
  <si>
    <t>改善贫困户基础生产生活条件带动122人</t>
  </si>
  <si>
    <t>城关镇三里垭村三组便民桥</t>
  </si>
  <si>
    <t>三组罗方清门前钢板桥：长10米，宽2.5米</t>
  </si>
  <si>
    <t>城关镇三里垭村四组便民桥</t>
  </si>
  <si>
    <t>四组祖寺庙钢板桥：长8米，宽2.5米</t>
  </si>
  <si>
    <t>改善贫困户基础生产生活条件带动9人</t>
  </si>
  <si>
    <t>城关镇响当河村八组道路硬化</t>
  </si>
  <si>
    <t>城关镇响当河村</t>
  </si>
  <si>
    <t>八组道路硬化：长1300米，宽2.5米，C25混凝土硬化18公分厚</t>
  </si>
  <si>
    <t>改善贫困户基础生产生活条件带动96人</t>
  </si>
  <si>
    <t>城关镇响当河村三组道路硬化</t>
  </si>
  <si>
    <t>三组道路硬化：长1200米、宽2.5米，C25混凝土硬化18公分厚；原2米宽、8延米的桥梁加宽至3.5米宽，安装桥梁护栏</t>
  </si>
  <si>
    <t>改善贫困户基础生产生活条件带动108人</t>
  </si>
  <si>
    <t>城关镇龙古村八组道路硬化</t>
  </si>
  <si>
    <t>新建八组村主干道终点至李楚平房前道路硬化：长550米，宽2.5米，C25混凝土硬化18公分厚。路基处理440方立方，护坡挡墙3处共51立方。</t>
  </si>
  <si>
    <t>城关镇龙古村六组道路硬化</t>
  </si>
  <si>
    <t>六组老屋场至殷忠萍房前道路硬化：长600米，宽2.5米，C25混凝土硬化18公分厚。路基处理480方立方，直径40厘米的涵管8米，护坡挡墙12立方</t>
  </si>
  <si>
    <t>改善贫困户基础生产生活条件带动39人</t>
  </si>
  <si>
    <t>城关镇龙古村七组道路硬化</t>
  </si>
  <si>
    <t>七组村主干道至田湾道路硬化：长100米，宽2.5米，C25混凝土硬化18公分厚路。路基处理50方。</t>
  </si>
  <si>
    <t>改善贫困户基础生产生活条件带动37人</t>
  </si>
  <si>
    <t>城关镇龙古村五组陈家院子便民桥</t>
  </si>
  <si>
    <t>五组村主干道至陈家院子钢筋混凝土桥：长6米，宽3米，高3米，硬化引桥道路长50米，宽3米，C25混凝土硬化18公分厚</t>
  </si>
  <si>
    <t>城关镇龙古村八组李楚平便民桥</t>
  </si>
  <si>
    <t>新建八组村主干道终点至李楚平房前钢筋混凝土桥：长4米，宽3米，高4米</t>
  </si>
  <si>
    <t>城关镇牛王沟村五组道路硬化</t>
  </si>
  <si>
    <t>五组村级道路至新修水厂道路硬化：长300米，宽3米，C25混凝土硬化18公分厚</t>
  </si>
  <si>
    <t>城关镇牛王沟村七组便民桥</t>
  </si>
  <si>
    <t>七组钢板桥：长7米，宽1.8米</t>
  </si>
  <si>
    <t>改善贫困户基础生产生活条件带动82人</t>
  </si>
  <si>
    <t>城关镇马咀村马沟道路硬化</t>
  </si>
  <si>
    <t>城关镇马咀村</t>
  </si>
  <si>
    <t>马沟至魏统军院坝道路硬化：长980米，宽3.5米，C25混凝土硬化18公分厚</t>
  </si>
  <si>
    <t>改善贫困户基础生产生活条件带动72人</t>
  </si>
  <si>
    <t>城关镇普济寺村四组朱红文路口道路硬化</t>
  </si>
  <si>
    <t>四组朱红文路口道路硬化：长145米，宽2.5，C25混凝土硬化18公分厚。</t>
  </si>
  <si>
    <t>城关镇普济寺村四组至二组道路硬化</t>
  </si>
  <si>
    <t>四组冯清贵门口到二组大梁顶道路硬化：长500米，宽3米，C25混凝土硬化18公分厚</t>
  </si>
  <si>
    <t>改善贫困户基础生产生活条件带动320人</t>
  </si>
  <si>
    <t>城关镇普济寺村三组道路硬化</t>
  </si>
  <si>
    <t>三组原通村路完善，路基回填135立方，路基开挖平整120立方，路面硬化1960平方。</t>
  </si>
  <si>
    <t>改善贫困户基础生产生活条件带动27人</t>
  </si>
  <si>
    <t>城关镇张三沟村板凳垭至蒋家坡道路硬化</t>
  </si>
  <si>
    <t>城关镇张三沟村</t>
  </si>
  <si>
    <t>板凳垭至江家坡通组产业路硬化：长1600米，宽2.5米，C25混凝土硬化18公分厚</t>
  </si>
  <si>
    <t>改善贫困户基础生产生活条件带动87人</t>
  </si>
  <si>
    <t>城关镇张三沟村姜家湾至小凹垭道路垫层</t>
  </si>
  <si>
    <t>江家湾沟口至小凹垭道路砂石垫层：长450米，宽3米，砂石垫层30公分厚</t>
  </si>
  <si>
    <t>改善贫困户基础生产生活条件带动41人</t>
  </si>
  <si>
    <t>城关镇三河村铜盆沟口便民桥</t>
  </si>
  <si>
    <t>铜盆沟口马磊花圃产业园钢板桥：长20米，1.8米宽</t>
  </si>
  <si>
    <t>改善贫困户基础生产生活条件带动13人</t>
  </si>
  <si>
    <t>城关镇三河村一组丁家坝居民点排水沟</t>
  </si>
  <si>
    <t>一组丁家坝居民点房后排水沟：长300米。</t>
  </si>
  <si>
    <t>改善贫困户基础生产生活条件带动8人</t>
  </si>
  <si>
    <t>城关镇陈家坝村一组庙基埫产业路</t>
  </si>
  <si>
    <t>城关镇陈家坝村</t>
  </si>
  <si>
    <t>新修土路1200米；对新修土路进行砂石垫层长1200米、宽2.5米</t>
  </si>
  <si>
    <t>城关镇陈家坝村一组水井沟产业路</t>
  </si>
  <si>
    <t>新修土路500米，对新修土路进行砂石垫层长500米、宽3米</t>
  </si>
  <si>
    <t>改善贫困户基础生产生活条件带动64人</t>
  </si>
  <si>
    <t>兴隆镇汝河村小型产业基础设施项目</t>
  </si>
  <si>
    <t>兴隆镇汝河村</t>
  </si>
  <si>
    <t>三组到非贫困户陈涛家连户路长500米，2.5米宽。</t>
  </si>
  <si>
    <t>兴隆镇蒙溪街村小型产业基础设施项目</t>
  </si>
  <si>
    <t>兴隆镇蒙溪街村</t>
  </si>
  <si>
    <t>蒙溪街村五组产业桥一座，跨度15米，宽4米。</t>
  </si>
  <si>
    <t>兴隆镇新场街村2020年新修产业路</t>
  </si>
  <si>
    <t>兴隆镇新场街村</t>
  </si>
  <si>
    <t>九组刘家坡产业路长800米，宽2.5米</t>
  </si>
  <si>
    <t>兴隆镇兴隆寨村2020年产业路和水毁桥修复</t>
  </si>
  <si>
    <t>产业路500米；水毁大桥一座，长18米</t>
  </si>
  <si>
    <t>产业基础设施</t>
  </si>
  <si>
    <t>兴隆镇九龙池村2020年连户路改造项目</t>
  </si>
  <si>
    <t>兴隆镇九龙池村</t>
  </si>
  <si>
    <t>1.五组铧场100米，从主干道到铧场院子。2.六组主干道到王光春房后650米。3.七组主干道到刘自清屋场附近，2000米，宽2.5米</t>
  </si>
  <si>
    <t>兴隆马鞍桥村董家殿连户路</t>
  </si>
  <si>
    <t>兴隆镇马鞍桥村</t>
  </si>
  <si>
    <t>马鞍桥村五组董家殿产业路长1.8公里，从安洪路口到董家殿，宽2.5米。</t>
  </si>
  <si>
    <t>长安镇西河村便民桥工程</t>
  </si>
  <si>
    <t>新修一组便民桥15延米、宽3米</t>
  </si>
  <si>
    <t>改善贫困户基础生产生活条件带动156人</t>
  </si>
  <si>
    <t>长安镇双杨村通组路修复</t>
  </si>
  <si>
    <t>长安镇双杨村</t>
  </si>
  <si>
    <t>双杨村水毁道路修复700立方米，路面修复80米</t>
  </si>
  <si>
    <t>改善贫困户基础生产生活条件带动125人</t>
  </si>
  <si>
    <t>长安镇兴隆村便民桥工程项目</t>
  </si>
  <si>
    <t>村委会前便民桥一座长16延米、宽2米，引桥25米、宽2米</t>
  </si>
  <si>
    <t>改善贫困户基础生产生活条件带动67人</t>
  </si>
  <si>
    <t>长安镇石牛村通组路建设项目</t>
  </si>
  <si>
    <t>新修硬化与金石连接通组路长250米、宽3.5米</t>
  </si>
  <si>
    <t>长安镇柳坝村产业路建设项目</t>
  </si>
  <si>
    <t>长安镇柳坝村</t>
  </si>
  <si>
    <t>新修四组砂石产业路长0.8公里、宽2.5米</t>
  </si>
  <si>
    <t>长安镇张家店村产业路建设项目</t>
  </si>
  <si>
    <t>新修罗汉垭产业路长800米、宽2.5米；南沟连户路硬化100米。</t>
  </si>
  <si>
    <t>改善贫困户基础生产生活条件带动46人</t>
  </si>
  <si>
    <t>长安镇柳坝村便民桥建设项目</t>
  </si>
  <si>
    <t>新建小秋木沟便民桥一座（吊桥）25延米</t>
  </si>
  <si>
    <t>长安镇梁家桥村连户路建设项目</t>
  </si>
  <si>
    <t>新修连户路长300米；排洪沟200米、高60公分、宽40公分</t>
  </si>
  <si>
    <t>长安镇中坝村通组路建设项目</t>
  </si>
  <si>
    <t>新修六组通组路长250米，排洪沟90米，护挡200立方米。</t>
  </si>
  <si>
    <t>长安镇西河村通组路及便民桥建设项目</t>
  </si>
  <si>
    <t>新修硬化通组路长600米、宽3.5米；村委会至安置点便民桥2座，各18延米、宽4米</t>
  </si>
  <si>
    <t>改善贫困户基础生产生活条件带动300人</t>
  </si>
  <si>
    <t>正阳镇八仙村三组五加沟产业路硬化</t>
  </si>
  <si>
    <t>加沟产业路硬化长1.5公里、2.5米宽、0.15米厚</t>
  </si>
  <si>
    <t>正阳镇泗水坪村便民桥</t>
  </si>
  <si>
    <t>便民桥4座，长8米、宽3米</t>
  </si>
  <si>
    <t>改善贫困户基础生产生活条件带动192人</t>
  </si>
  <si>
    <t>正阳镇洪家坪村小型产业基础设施项目</t>
  </si>
  <si>
    <t>正阳镇洪家坪村</t>
  </si>
  <si>
    <t>洪家坪一组产业路硬化长1千米、2.5米宽，厚0.15米；二组连户路硬化长500米，1米宽，0.1米厚</t>
  </si>
  <si>
    <t>改善贫困户基础生产生活条件带动62人</t>
  </si>
  <si>
    <t>正阳镇正阳河村小型产业基础设施项目</t>
  </si>
  <si>
    <t>正阳镇正阳河村</t>
  </si>
  <si>
    <t>三组建设铁索桥一座，长15米、宽1.8米；四组建设铁索桥一座，长13米，宽1.8米。</t>
  </si>
  <si>
    <t>正阳镇周家坪村平板桥</t>
  </si>
  <si>
    <t>正阳镇周家坪村</t>
  </si>
  <si>
    <t>水泥平板桥长5米、宽4米</t>
  </si>
  <si>
    <t>正阳镇龙洞河村便民桥</t>
  </si>
  <si>
    <t>正阳镇龙洞河村</t>
  </si>
  <si>
    <t>四组平板桥长25米、宽3米</t>
  </si>
  <si>
    <t>正阳镇周家坪村新建连户路</t>
  </si>
  <si>
    <t>硬化连户路长300米，宽2米、厚0.10米</t>
  </si>
  <si>
    <t>改善贫困户基础生产生活条件带动12人</t>
  </si>
  <si>
    <t>正阳镇八仙村关地坪铁索桥</t>
  </si>
  <si>
    <t>铁索桥长30米宽1.8米</t>
  </si>
  <si>
    <t>改善贫困户基础生产生活条件带动98人</t>
  </si>
  <si>
    <t>正阳镇周家坪四组产业路硬化</t>
  </si>
  <si>
    <t>硬化产业路长1000米、宽2.5米、厚0.15米</t>
  </si>
  <si>
    <t>改善贫困户基础生产生活条件带动47人</t>
  </si>
  <si>
    <t>正阳镇鄢家台村四组通组路</t>
  </si>
  <si>
    <t>罗正溪四组产业路长2.5公里，3米宽，0.15米厚</t>
  </si>
  <si>
    <t>2020年八仙镇百好河村二组产业路硬化40万元</t>
  </si>
  <si>
    <t>八仙镇百好河村</t>
  </si>
  <si>
    <t>硬化二组产业路长1500米，宽2.5米</t>
  </si>
  <si>
    <t>改善贫困户基础生产生活条件带动263人</t>
  </si>
  <si>
    <t>2020年八仙镇狮坪村青崖沟通组道路硬化65万元</t>
  </si>
  <si>
    <t>八仙镇狮坪村</t>
  </si>
  <si>
    <t>青崖沟通组道路硬化长2000米，宽3米</t>
  </si>
  <si>
    <t>2020年号房坪村茶园生产路新修</t>
  </si>
  <si>
    <t>八仙镇号房坪村</t>
  </si>
  <si>
    <t>茶园生产路新修长5公里，宽0.6米</t>
  </si>
  <si>
    <t>2020年号房坪村产业路硬化</t>
  </si>
  <si>
    <t>产业路硬化长200米，宽2.5米</t>
  </si>
  <si>
    <t>秋河村产业路建设项目</t>
  </si>
  <si>
    <t>秋河村五组硬化产业路长0.9千米。</t>
  </si>
  <si>
    <t>改善贫困户基础生产生活条件带动45人</t>
  </si>
  <si>
    <t>广佛村产业路建设项目</t>
  </si>
  <si>
    <t>广佛村八组（黄家湾）新建产业路长1.5千米，宽2.5米。</t>
  </si>
  <si>
    <t>改善贫困户基础生产生活条件带动221人</t>
  </si>
  <si>
    <t>广佛村一组（大山溪）硬化产业路长2千米，宽2.5米。</t>
  </si>
  <si>
    <t>改善贫困户基础生产生活条件带动38人</t>
  </si>
  <si>
    <t>2020年广佛镇柳林子产业路硬化项目</t>
  </si>
  <si>
    <t>广佛镇柳林子村</t>
  </si>
  <si>
    <t>十组至十三组产业路硬化长2000米，2.5米宽，15厘米厚。</t>
  </si>
  <si>
    <t>改善贫困户基础生产生活条件带动71人</t>
  </si>
  <si>
    <t>2020年广佛镇柳林子危桥加固项目</t>
  </si>
  <si>
    <t>一组、六组危桥加固两座。</t>
  </si>
  <si>
    <t>改善贫困户基础生产生活条件带动90人</t>
  </si>
  <si>
    <t>广佛镇闹阳坪新建产业路及原有产业路硬化工程</t>
  </si>
  <si>
    <t>广佛镇闹阳坪村</t>
  </si>
  <si>
    <t>五组新修产业路长1000米，硬化1000米，2.5米宽，15厘米厚。</t>
  </si>
  <si>
    <t>1年</t>
  </si>
  <si>
    <t>改善贫困户基础生产生活条件带动155人</t>
  </si>
  <si>
    <t>2020年洛河镇双垭村二组同组路道路硬化25万元</t>
  </si>
  <si>
    <t>二组产业路道路硬化长550米，宽3米，厚0.15米</t>
  </si>
  <si>
    <t>2020年洛河镇线河村入户路改造项目4.5万元</t>
  </si>
  <si>
    <t>洛河镇线河村</t>
  </si>
  <si>
    <t>连户路改造项目长260m，宽1.5m，厚15㎝</t>
  </si>
  <si>
    <t>2020年洛河镇线河村一组便民桥工程20万元</t>
  </si>
  <si>
    <t>线河村一组便民桥长10米、宽4.5米</t>
  </si>
  <si>
    <t>线河村通组道路硬化工程四组道路维修</t>
  </si>
  <si>
    <t>四组唐国春门前至柳杨青房屋前道路维修硬化工程长600米，宽3.5米；四组王家院子道路维修硬化工程长300米，宽3.5米</t>
  </si>
  <si>
    <t>改善贫困户基础生产生活条件带动138人</t>
  </si>
  <si>
    <t>2020年洛河镇莲花台村连户路1.7万元</t>
  </si>
  <si>
    <t>大广路至马正英院坝连户路长98米*宽1.5米</t>
  </si>
  <si>
    <t>改善贫困户基础生产生活条件带动2人</t>
  </si>
  <si>
    <t>2020年洛河镇水坪村绵羊坡产业路19.975万元</t>
  </si>
  <si>
    <t>洛河镇水坪村</t>
  </si>
  <si>
    <t>绵羊坡产业路砂石路面2.5m*2992m*0.2m</t>
  </si>
  <si>
    <t>改善贫困户基础生产生活条件带动185人</t>
  </si>
  <si>
    <t>2020年洛河镇水坪村便民桥20万元</t>
  </si>
  <si>
    <t>2座平板桥共计10延米</t>
  </si>
  <si>
    <t>改善贫困户基础生产生活条件带动118人</t>
  </si>
  <si>
    <t>2020年洛河镇水坪村李家梁产业路8.5万元</t>
  </si>
  <si>
    <t>李家梁产业路砂石路面955m*2.5m*0.2m</t>
  </si>
  <si>
    <t>2020年洛河镇六一村连户路改造项目11万元</t>
  </si>
  <si>
    <t>洛河镇六一村</t>
  </si>
  <si>
    <t>陈宗林至张世云连户路83米，王中安连户路300米，刘必金连户路106米，刘必有连户路82米，朱志忠连户路56米，刘英林连户路33米，庄正楚连户路381米，共计长1041m，宽1.5m，厚15㎝</t>
  </si>
  <si>
    <t>改善贫困户基础生产生活条件带动23人</t>
  </si>
  <si>
    <t>2020年洛河镇水坪村联户路20万元</t>
  </si>
  <si>
    <t>一、二、四、五、六组连户路1.5mX1159m，厚15㎝</t>
  </si>
  <si>
    <t>2020年洛河镇安坝村联户路16.335万元</t>
  </si>
  <si>
    <t>余传旺210米、屈南才50米、余世方33米、康明波30米、邓高书到康明宽门上112米、卢方洲20米、唐长能老房子50米、余经门40米、余传利60米，共长605米，2米宽、15厘米厚</t>
  </si>
  <si>
    <t>2020年洛河镇安坝村四组道路硬化16.61万元</t>
  </si>
  <si>
    <t>曾开元旁通组道路长410米，3米宽、18厘米厚</t>
  </si>
  <si>
    <t>改善贫困户基础生产生活条件带动29人</t>
  </si>
  <si>
    <t>2020年洛河镇安坝村小南河新修通组路16.538万元</t>
  </si>
  <si>
    <t>小南河新修产业路长350米，3.5米宽,20厘米厚</t>
  </si>
  <si>
    <t>2020年洛河镇南坪街村二组产业路20.48万元</t>
  </si>
  <si>
    <t>洛河镇南坪街村</t>
  </si>
  <si>
    <t>二组茶饮产业路新建399.3米、硬化，宽2.5米，后15厘米</t>
  </si>
  <si>
    <t>改善贫困户基础生产生活条件带动74人</t>
  </si>
  <si>
    <t>2020年南坪街村二组便民桥20万元</t>
  </si>
  <si>
    <t>新建二组便民平板桥一座长10米，宽3.5米</t>
  </si>
  <si>
    <t>2020年洛河镇六一村一组通组路翻新10万元</t>
  </si>
  <si>
    <t>肖胜春院坝至大广公路50m*5m*0.18m；新修拱桥一座，桥拱高3.5m，跨度3m.2、桥面：5m*5m*0.3m</t>
  </si>
  <si>
    <t>2020年洛河镇狮子坝村产业路60万元</t>
  </si>
  <si>
    <t>新建产业路长2310米，宽2.5米</t>
  </si>
  <si>
    <t>三阳镇兰家垭村通组路</t>
  </si>
  <si>
    <t>通组路长2200米、宽3米</t>
  </si>
  <si>
    <t>改善贫困户基础生产生活条件带动102人</t>
  </si>
  <si>
    <t>三阳镇九里村连户路改造</t>
  </si>
  <si>
    <t>三阳镇九里村</t>
  </si>
  <si>
    <t>九里村五里坡路长1000m，安康路口-五里坡安置点，浆砌石坎子长70m，宽1.5m,高3m，路长1000m，路宽3.5M，18CM厚</t>
  </si>
  <si>
    <t>改善贫困户基础生产生活条件带动201人</t>
  </si>
  <si>
    <t>三阳镇梁家坝村连户路</t>
  </si>
  <si>
    <t>连户路1810米、大三路至徐远礼院坝1100米，2.5米宽；2.到湖河村主干道到翁德全、翁策林所在何家湾院子400米，2米宽；3.汪家湾连户路（洪立涛等院子）250米，2米宽；4.张继山连户路30米，陈萧连户路30米，宽2米；5.涵洞10个。</t>
  </si>
  <si>
    <t>三阳镇牛角坝村三组新院子道路硬化</t>
  </si>
  <si>
    <t>三阳镇牛角坝村</t>
  </si>
  <si>
    <t>到组路硬化134米，宽3米、厚0.18米、涵管2处</t>
  </si>
  <si>
    <t>三阳镇尚家坝村连户路</t>
  </si>
  <si>
    <t>三阳镇尚家坝村</t>
  </si>
  <si>
    <t>1.从三组张相林门前至陈兴林门前通组路全长800米、宽3米、厚18公分，其中300涵管10根、浆砌石30方；2.
五组刘仁召屋后至李世富老庄子产业路，全长350米、宽2.5米、厚18公分；3.一组大沟从王宗理门前至陈远礼门前产业路，全长300米、宽2.5米、厚18公分。</t>
  </si>
  <si>
    <t>三阳镇蒿子坝村通组道路硬化工程</t>
  </si>
  <si>
    <t>三阳镇蒿子坝村</t>
  </si>
  <si>
    <t>从田祖国门前到朱照明门前道路硬化，长540米，宽3米，厚0.18米。</t>
  </si>
  <si>
    <t>改善贫困户基础生产生活条件带动69人</t>
  </si>
  <si>
    <t>三阳镇兰家垭村八组桥护栏</t>
  </si>
  <si>
    <t>兰家垭村八组桥护栏40米</t>
  </si>
  <si>
    <t>改善贫困户基础生产生活条件带动44人</t>
  </si>
  <si>
    <t>三阳镇小富沟村通村道路路沿及排水沟建设</t>
  </si>
  <si>
    <t>三阳镇小富沟村</t>
  </si>
  <si>
    <t>黑沟口至四组王德友老房门前长5公里</t>
  </si>
  <si>
    <t>改善贫困户基础生产生活条件带动423人</t>
  </si>
  <si>
    <t>三阳镇天池村产业路</t>
  </si>
  <si>
    <t>三阳镇天池村</t>
  </si>
  <si>
    <t>天池小沟口到食用菌场长400米，宽2.5米</t>
  </si>
  <si>
    <t>改善贫困户基础生产生活条件带动58人</t>
  </si>
  <si>
    <t>三阳镇小富沟村产业路硬化</t>
  </si>
  <si>
    <t>五组产业路总长620米，宽2.5米厚0.18米；湘子沟产业路300米，宽2.5米厚0.18米；另设涵洞1处；路外档石坎52方。</t>
  </si>
  <si>
    <t>改善贫困户基础生产生活条件带动55人</t>
  </si>
  <si>
    <t>三阳镇牛角坝村钢轨便民桥</t>
  </si>
  <si>
    <t>彭忠金门前小河坝便民桥长3米</t>
  </si>
  <si>
    <t>三阳镇蒿子坝村便民桥护栏安装工程</t>
  </si>
  <si>
    <t>村内6道便民桥护栏安装</t>
  </si>
  <si>
    <t>改善贫困户基础生产生活条件带动297人</t>
  </si>
  <si>
    <t>三阳镇蒿子坝村便民桥维修工程</t>
  </si>
  <si>
    <t>松树沟口便民桥桥墩维修</t>
  </si>
  <si>
    <t>三阳镇泗王庙村一组郭家坝便民桥</t>
  </si>
  <si>
    <t>三阳镇泗王庙村</t>
  </si>
  <si>
    <t>新修便民桥桥长18米，宽5米。</t>
  </si>
  <si>
    <t>三阳镇小富沟村便民桥硬化</t>
  </si>
  <si>
    <t>小富沟村一组简沟口便民桥一座，长8米宽1.5米，引桥15米，另设涵洞1处。</t>
  </si>
  <si>
    <t>改善贫困户基础生产生活条件带动31人</t>
  </si>
  <si>
    <t>三阳镇梁家坝村李祥明、王升云便民桥</t>
  </si>
  <si>
    <t>便民桥25米，钢板桥，2米宽</t>
  </si>
  <si>
    <t>大贵镇淑河村河堤</t>
  </si>
  <si>
    <t>大贵镇淑河村</t>
  </si>
  <si>
    <t>大面沟口河堤长300米、中心组河堤长300米</t>
  </si>
  <si>
    <t>保护基本农田210亩</t>
  </si>
  <si>
    <t>大贵镇湘子寨村桂花组产业路硬化</t>
  </si>
  <si>
    <t>大贵镇湘子寨村</t>
  </si>
  <si>
    <t>桂花组产业路硬化长1.5公里、宽2.5米</t>
  </si>
  <si>
    <t>预计带动贫困户67户185人</t>
  </si>
  <si>
    <t>东河村产业路硬化</t>
  </si>
  <si>
    <t>老县镇东河村</t>
  </si>
  <si>
    <t>9组硬化长2.4公里，宽2.5米，厚0.18米</t>
  </si>
  <si>
    <t>五</t>
  </si>
  <si>
    <t>2020年项目管理费</t>
  </si>
  <si>
    <t>项目管理费</t>
  </si>
  <si>
    <t>其他</t>
  </si>
  <si>
    <t>2020年县级项目管理费</t>
  </si>
  <si>
    <t>扶贫项目管理费</t>
  </si>
  <si>
    <t>提高脱贫攻坚项目管理成效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</si>
</sst>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2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2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3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4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5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6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7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220345</xdr:rowOff>
    </xdr:to>
    <xdr:sp>
      <xdr:nvSpPr>
        <xdr:cNvPr id="8" name="Text Box 14"/>
        <xdr:cNvSpPr txBox="1"/>
      </xdr:nvSpPr>
      <xdr:spPr>
        <a:xfrm>
          <a:off x="8814435" y="7265035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218</xdr:row>
      <xdr:rowOff>0</xdr:rowOff>
    </xdr:from>
    <xdr:to>
      <xdr:col>11</xdr:col>
      <xdr:colOff>68580</xdr:colOff>
      <xdr:row>218</xdr:row>
      <xdr:rowOff>221615</xdr:rowOff>
    </xdr:to>
    <xdr:sp>
      <xdr:nvSpPr>
        <xdr:cNvPr id="9" name="Text Box 14"/>
        <xdr:cNvSpPr txBox="1"/>
      </xdr:nvSpPr>
      <xdr:spPr>
        <a:xfrm>
          <a:off x="8814435" y="726503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6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7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9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7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9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7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9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40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41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42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43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5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4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4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49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50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3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5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6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3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5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6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6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6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3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74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75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80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81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8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8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8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8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8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8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90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91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9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9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94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95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9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9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9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9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0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0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0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0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104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105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0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0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0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0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1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1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1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1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1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1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1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1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11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2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2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22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23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2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2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2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2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2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2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3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3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13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3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3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3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3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3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3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4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4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4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4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4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4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4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14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4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4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50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51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5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5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5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5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6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16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6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6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6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6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7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7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7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7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7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17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7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7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7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17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8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8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8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8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8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8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8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8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18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18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9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9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9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9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9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9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9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19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9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9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0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0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0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0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0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0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20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20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0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0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1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1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1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66040</xdr:colOff>
      <xdr:row>113</xdr:row>
      <xdr:rowOff>219075</xdr:rowOff>
    </xdr:to>
    <xdr:sp>
      <xdr:nvSpPr>
        <xdr:cNvPr id="213" name="Text Box 14"/>
        <xdr:cNvSpPr txBox="1"/>
      </xdr:nvSpPr>
      <xdr:spPr>
        <a:xfrm>
          <a:off x="9271635" y="37893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1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1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1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1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1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2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2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2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2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2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2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2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2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2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2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3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3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3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3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3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3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3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3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3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4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4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4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4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4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4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4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4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4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4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5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5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5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5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5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5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5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5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25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25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6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6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6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6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6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66040</xdr:colOff>
      <xdr:row>113</xdr:row>
      <xdr:rowOff>219075</xdr:rowOff>
    </xdr:to>
    <xdr:sp>
      <xdr:nvSpPr>
        <xdr:cNvPr id="265" name="Text Box 14"/>
        <xdr:cNvSpPr txBox="1"/>
      </xdr:nvSpPr>
      <xdr:spPr>
        <a:xfrm>
          <a:off x="9271635" y="37893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6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6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6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6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7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7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7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7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7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7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7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7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7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27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8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8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8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8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8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285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28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28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8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66040</xdr:colOff>
      <xdr:row>113</xdr:row>
      <xdr:rowOff>219075</xdr:rowOff>
    </xdr:to>
    <xdr:sp>
      <xdr:nvSpPr>
        <xdr:cNvPr id="289" name="Text Box 14"/>
        <xdr:cNvSpPr txBox="1"/>
      </xdr:nvSpPr>
      <xdr:spPr>
        <a:xfrm>
          <a:off x="9271635" y="37893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9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9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29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66040</xdr:colOff>
      <xdr:row>115</xdr:row>
      <xdr:rowOff>219075</xdr:rowOff>
    </xdr:to>
    <xdr:sp>
      <xdr:nvSpPr>
        <xdr:cNvPr id="293" name="Text Box 14"/>
        <xdr:cNvSpPr txBox="1"/>
      </xdr:nvSpPr>
      <xdr:spPr>
        <a:xfrm>
          <a:off x="9271635" y="38465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9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29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9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9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29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29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0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0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0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0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0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0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0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0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0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0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1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1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1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1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1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1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1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1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1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2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2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2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2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2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2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2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2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2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2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3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3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3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3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3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3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3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3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3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4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4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4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4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4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4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4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4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4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217805</xdr:rowOff>
    </xdr:to>
    <xdr:sp>
      <xdr:nvSpPr>
        <xdr:cNvPr id="349" name="Text Box 14"/>
        <xdr:cNvSpPr txBox="1"/>
      </xdr:nvSpPr>
      <xdr:spPr>
        <a:xfrm>
          <a:off x="9271635" y="7265035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5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5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5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5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5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5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5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5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5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5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6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6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6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6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6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6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6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6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6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369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70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71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7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7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74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75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67945</xdr:colOff>
      <xdr:row>113</xdr:row>
      <xdr:rowOff>221615</xdr:rowOff>
    </xdr:to>
    <xdr:sp>
      <xdr:nvSpPr>
        <xdr:cNvPr id="376" name="Text Box 14"/>
        <xdr:cNvSpPr txBox="1"/>
      </xdr:nvSpPr>
      <xdr:spPr>
        <a:xfrm>
          <a:off x="9271635" y="37893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7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7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7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8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8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8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8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8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8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8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8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8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8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9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39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9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39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39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39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39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397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9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39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67945</xdr:colOff>
      <xdr:row>113</xdr:row>
      <xdr:rowOff>221615</xdr:rowOff>
    </xdr:to>
    <xdr:sp>
      <xdr:nvSpPr>
        <xdr:cNvPr id="400" name="Text Box 14"/>
        <xdr:cNvSpPr txBox="1"/>
      </xdr:nvSpPr>
      <xdr:spPr>
        <a:xfrm>
          <a:off x="9271635" y="37893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0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402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403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67945</xdr:colOff>
      <xdr:row>115</xdr:row>
      <xdr:rowOff>221615</xdr:rowOff>
    </xdr:to>
    <xdr:sp>
      <xdr:nvSpPr>
        <xdr:cNvPr id="404" name="Text Box 14"/>
        <xdr:cNvSpPr txBox="1"/>
      </xdr:nvSpPr>
      <xdr:spPr>
        <a:xfrm>
          <a:off x="9271635" y="38465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0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40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40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0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0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1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1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1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1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1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1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1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1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1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2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2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2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2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2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2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2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2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2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2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3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3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3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3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3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3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3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3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3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4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4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4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4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4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4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4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4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4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4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5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5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5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5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5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5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5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5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5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5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6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6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6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6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6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6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6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6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6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6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7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7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7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7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7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7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7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7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7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7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8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8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8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8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8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8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8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8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8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8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9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9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9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9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9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9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9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9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49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49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0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0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0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0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0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0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0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0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0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0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1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1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1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1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1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1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1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1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1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2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521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2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2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67945</xdr:colOff>
      <xdr:row>115</xdr:row>
      <xdr:rowOff>221615</xdr:rowOff>
    </xdr:to>
    <xdr:sp>
      <xdr:nvSpPr>
        <xdr:cNvPr id="524" name="Text Box 14"/>
        <xdr:cNvSpPr txBox="1"/>
      </xdr:nvSpPr>
      <xdr:spPr>
        <a:xfrm>
          <a:off x="9271635" y="38465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2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2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2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2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2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30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31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3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3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3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3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3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3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3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4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4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4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54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44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45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4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4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54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549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5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5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5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5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54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555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5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5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5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55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6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6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6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6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6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6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6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6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6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6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7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7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7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7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7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7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7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7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7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7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8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8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8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8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8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8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8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8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8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8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9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9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9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9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9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9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9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9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59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59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0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0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0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0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0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0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0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0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0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0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1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1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1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1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1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1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1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1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1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1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2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2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2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2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2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2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2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2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2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2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3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3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3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3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3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3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221615</xdr:rowOff>
    </xdr:to>
    <xdr:sp>
      <xdr:nvSpPr>
        <xdr:cNvPr id="637" name="Text Box 14"/>
        <xdr:cNvSpPr txBox="1"/>
      </xdr:nvSpPr>
      <xdr:spPr>
        <a:xfrm>
          <a:off x="9271635" y="72650350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3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3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4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4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4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4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4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4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4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4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4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4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5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5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5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5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5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5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5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657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5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5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6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6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6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6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6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6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6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6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6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6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7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7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7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7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7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7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7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7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7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7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8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81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8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8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8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8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8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87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8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689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9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217805</xdr:rowOff>
    </xdr:to>
    <xdr:sp>
      <xdr:nvSpPr>
        <xdr:cNvPr id="691" name="Text Box 14"/>
        <xdr:cNvSpPr txBox="1"/>
      </xdr:nvSpPr>
      <xdr:spPr>
        <a:xfrm>
          <a:off x="9271635" y="7265035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9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693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9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95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9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697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698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69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00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01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0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0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0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05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0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0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0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0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10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1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12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1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1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15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1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17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1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1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20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2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2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2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2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25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2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27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2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2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30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3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3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3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3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217805</xdr:rowOff>
    </xdr:to>
    <xdr:sp>
      <xdr:nvSpPr>
        <xdr:cNvPr id="735" name="Text Box 14"/>
        <xdr:cNvSpPr txBox="1"/>
      </xdr:nvSpPr>
      <xdr:spPr>
        <a:xfrm>
          <a:off x="9271635" y="7265035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36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37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3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3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40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4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42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43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44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4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4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4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4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49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50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51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52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5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221615</xdr:rowOff>
    </xdr:to>
    <xdr:sp>
      <xdr:nvSpPr>
        <xdr:cNvPr id="754" name="Text Box 14"/>
        <xdr:cNvSpPr txBox="1"/>
      </xdr:nvSpPr>
      <xdr:spPr>
        <a:xfrm>
          <a:off x="9271635" y="726503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55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56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57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58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59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60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61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222885</xdr:rowOff>
    </xdr:to>
    <xdr:sp>
      <xdr:nvSpPr>
        <xdr:cNvPr id="762" name="Text Box 14"/>
        <xdr:cNvSpPr txBox="1"/>
      </xdr:nvSpPr>
      <xdr:spPr>
        <a:xfrm>
          <a:off x="9271635" y="72650350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6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64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6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6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6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6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6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7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74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5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6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7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8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79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80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81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67945</xdr:colOff>
      <xdr:row>218</xdr:row>
      <xdr:rowOff>224155</xdr:rowOff>
    </xdr:to>
    <xdr:sp>
      <xdr:nvSpPr>
        <xdr:cNvPr id="782" name="Text Box 14"/>
        <xdr:cNvSpPr txBox="1"/>
      </xdr:nvSpPr>
      <xdr:spPr>
        <a:xfrm>
          <a:off x="9271635" y="726503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219075</xdr:rowOff>
    </xdr:to>
    <xdr:sp>
      <xdr:nvSpPr>
        <xdr:cNvPr id="783" name="Text Box 14"/>
        <xdr:cNvSpPr txBox="1"/>
      </xdr:nvSpPr>
      <xdr:spPr>
        <a:xfrm>
          <a:off x="9271635" y="726503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218</xdr:row>
      <xdr:rowOff>0</xdr:rowOff>
    </xdr:from>
    <xdr:to>
      <xdr:col>12</xdr:col>
      <xdr:colOff>66040</xdr:colOff>
      <xdr:row>218</xdr:row>
      <xdr:rowOff>220345</xdr:rowOff>
    </xdr:to>
    <xdr:sp>
      <xdr:nvSpPr>
        <xdr:cNvPr id="784" name="Text Box 14"/>
        <xdr:cNvSpPr txBox="1"/>
      </xdr:nvSpPr>
      <xdr:spPr>
        <a:xfrm>
          <a:off x="9271635" y="726503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8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86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8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8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89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90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91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92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9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9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9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96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9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79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799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800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01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802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0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80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0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806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0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0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809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810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1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2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3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4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5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6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7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8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19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820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821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822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823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824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825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826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827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828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210</xdr:row>
      <xdr:rowOff>0</xdr:rowOff>
    </xdr:from>
    <xdr:to>
      <xdr:col>11</xdr:col>
      <xdr:colOff>68580</xdr:colOff>
      <xdr:row>210</xdr:row>
      <xdr:rowOff>221615</xdr:rowOff>
    </xdr:to>
    <xdr:sp>
      <xdr:nvSpPr>
        <xdr:cNvPr id="829" name="Text Box 14"/>
        <xdr:cNvSpPr txBox="1"/>
      </xdr:nvSpPr>
      <xdr:spPr>
        <a:xfrm>
          <a:off x="8814435" y="704691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210</xdr:row>
      <xdr:rowOff>0</xdr:rowOff>
    </xdr:from>
    <xdr:to>
      <xdr:col>11</xdr:col>
      <xdr:colOff>68580</xdr:colOff>
      <xdr:row>210</xdr:row>
      <xdr:rowOff>220345</xdr:rowOff>
    </xdr:to>
    <xdr:sp>
      <xdr:nvSpPr>
        <xdr:cNvPr id="830" name="Text Box 14"/>
        <xdr:cNvSpPr txBox="1"/>
      </xdr:nvSpPr>
      <xdr:spPr>
        <a:xfrm>
          <a:off x="8814435" y="7046912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210</xdr:row>
      <xdr:rowOff>0</xdr:rowOff>
    </xdr:from>
    <xdr:to>
      <xdr:col>11</xdr:col>
      <xdr:colOff>68580</xdr:colOff>
      <xdr:row>210</xdr:row>
      <xdr:rowOff>221615</xdr:rowOff>
    </xdr:to>
    <xdr:sp>
      <xdr:nvSpPr>
        <xdr:cNvPr id="831" name="Text Box 14"/>
        <xdr:cNvSpPr txBox="1"/>
      </xdr:nvSpPr>
      <xdr:spPr>
        <a:xfrm>
          <a:off x="8814435" y="704691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3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4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4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4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4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5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854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855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5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6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6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6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7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7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7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7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7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7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7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7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7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7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8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9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9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9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89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89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89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89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897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898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89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0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0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0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1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1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12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1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1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1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1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1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1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19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2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2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2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2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2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2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2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2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28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2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3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3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3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4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4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4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4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44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45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4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4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948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4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5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5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5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5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5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5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5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5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5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5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6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6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6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6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6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6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6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6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6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6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7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7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7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7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7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7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7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7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7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7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8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8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8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8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8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85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98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8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8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989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99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99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99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0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0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02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0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1004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0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0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66040</xdr:colOff>
      <xdr:row>203</xdr:row>
      <xdr:rowOff>219075</xdr:rowOff>
    </xdr:to>
    <xdr:sp>
      <xdr:nvSpPr>
        <xdr:cNvPr id="1007" name="Text Box 14"/>
        <xdr:cNvSpPr txBox="1"/>
      </xdr:nvSpPr>
      <xdr:spPr>
        <a:xfrm>
          <a:off x="9271635" y="68326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0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0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1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1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1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1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1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1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1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1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1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19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2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2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2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2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2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2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2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2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2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29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3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3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3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3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3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3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3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3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3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39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4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4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4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4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4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4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4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4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4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49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5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5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5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5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5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5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5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5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5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59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60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6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6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217805</xdr:rowOff>
    </xdr:to>
    <xdr:sp>
      <xdr:nvSpPr>
        <xdr:cNvPr id="1063" name="Text Box 14"/>
        <xdr:cNvSpPr txBox="1"/>
      </xdr:nvSpPr>
      <xdr:spPr>
        <a:xfrm>
          <a:off x="9271635" y="70469125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6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6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66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67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6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6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7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7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7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7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74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7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7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77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7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7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80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1081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8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8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84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8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8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8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8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8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9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9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09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09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9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95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9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1097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09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09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100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1101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0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10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104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0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0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0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0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0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1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1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1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1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1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1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1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1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1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1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2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2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2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2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2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2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2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2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2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2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3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3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3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3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3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3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3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3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3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3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4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4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4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4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4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4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4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4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4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4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5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5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5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5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5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5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5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5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5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5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6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6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6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6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6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6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6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6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6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6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7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7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7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7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7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7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7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7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7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7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8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8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8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8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8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8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8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8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8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8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9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9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9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9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9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9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9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9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19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19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0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0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0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0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04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0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0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0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0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0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1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1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1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203</xdr:row>
      <xdr:rowOff>0</xdr:rowOff>
    </xdr:from>
    <xdr:to>
      <xdr:col>12</xdr:col>
      <xdr:colOff>67945</xdr:colOff>
      <xdr:row>203</xdr:row>
      <xdr:rowOff>221615</xdr:rowOff>
    </xdr:to>
    <xdr:sp>
      <xdr:nvSpPr>
        <xdr:cNvPr id="1213" name="Text Box 14"/>
        <xdr:cNvSpPr txBox="1"/>
      </xdr:nvSpPr>
      <xdr:spPr>
        <a:xfrm>
          <a:off x="9271635" y="6832600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1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15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1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1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1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1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20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2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2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2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24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2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2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27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28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2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3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3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3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3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3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35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23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3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3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3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24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4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4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4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4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4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4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4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4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4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5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5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5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5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5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5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5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5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5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5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6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6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6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6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6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6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6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6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6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6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7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7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7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7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7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7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7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7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7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7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8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8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8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8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8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8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8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8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8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8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9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9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9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9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9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9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9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9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29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29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0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0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0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0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0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0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0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0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0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0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1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1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1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1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1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1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1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1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221615</xdr:rowOff>
    </xdr:to>
    <xdr:sp>
      <xdr:nvSpPr>
        <xdr:cNvPr id="1318" name="Text Box 14"/>
        <xdr:cNvSpPr txBox="1"/>
      </xdr:nvSpPr>
      <xdr:spPr>
        <a:xfrm>
          <a:off x="9271635" y="704691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1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2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2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2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2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2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2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2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2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2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2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3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3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3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3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3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3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3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3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38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3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4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4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4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4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4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4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4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4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4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4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5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5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5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5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5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5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5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5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5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5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6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6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62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6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6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6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6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6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68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6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70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7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217805</xdr:rowOff>
    </xdr:to>
    <xdr:sp>
      <xdr:nvSpPr>
        <xdr:cNvPr id="1372" name="Text Box 14"/>
        <xdr:cNvSpPr txBox="1"/>
      </xdr:nvSpPr>
      <xdr:spPr>
        <a:xfrm>
          <a:off x="9271635" y="70469125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7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74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7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76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7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78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79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8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81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82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8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8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8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86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8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8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8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9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39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9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93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9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9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396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9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39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39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0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401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0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0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0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0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406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0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0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0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10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1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1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1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1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1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217805</xdr:rowOff>
    </xdr:to>
    <xdr:sp>
      <xdr:nvSpPr>
        <xdr:cNvPr id="1416" name="Text Box 14"/>
        <xdr:cNvSpPr txBox="1"/>
      </xdr:nvSpPr>
      <xdr:spPr>
        <a:xfrm>
          <a:off x="9271635" y="70469125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17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18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1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2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2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23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4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5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2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30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31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32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33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3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221615</xdr:rowOff>
    </xdr:to>
    <xdr:sp>
      <xdr:nvSpPr>
        <xdr:cNvPr id="1435" name="Text Box 14"/>
        <xdr:cNvSpPr txBox="1"/>
      </xdr:nvSpPr>
      <xdr:spPr>
        <a:xfrm>
          <a:off x="9271635" y="704691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36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37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38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39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40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41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42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222885</xdr:rowOff>
    </xdr:to>
    <xdr:sp>
      <xdr:nvSpPr>
        <xdr:cNvPr id="1443" name="Text Box 14"/>
        <xdr:cNvSpPr txBox="1"/>
      </xdr:nvSpPr>
      <xdr:spPr>
        <a:xfrm>
          <a:off x="9271635" y="70469125"/>
          <a:ext cx="6794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4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4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4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4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4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4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5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55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6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7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8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59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60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61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62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67945</xdr:colOff>
      <xdr:row>210</xdr:row>
      <xdr:rowOff>224155</xdr:rowOff>
    </xdr:to>
    <xdr:sp>
      <xdr:nvSpPr>
        <xdr:cNvPr id="1463" name="Text Box 14"/>
        <xdr:cNvSpPr txBox="1"/>
      </xdr:nvSpPr>
      <xdr:spPr>
        <a:xfrm>
          <a:off x="9271635" y="704691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219075</xdr:rowOff>
    </xdr:to>
    <xdr:sp>
      <xdr:nvSpPr>
        <xdr:cNvPr id="1464" name="Text Box 14"/>
        <xdr:cNvSpPr txBox="1"/>
      </xdr:nvSpPr>
      <xdr:spPr>
        <a:xfrm>
          <a:off x="9271635" y="704691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66040</xdr:colOff>
      <xdr:row>210</xdr:row>
      <xdr:rowOff>220345</xdr:rowOff>
    </xdr:to>
    <xdr:sp>
      <xdr:nvSpPr>
        <xdr:cNvPr id="1465" name="Text Box 14"/>
        <xdr:cNvSpPr txBox="1"/>
      </xdr:nvSpPr>
      <xdr:spPr>
        <a:xfrm>
          <a:off x="9271635" y="704691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68580</xdr:colOff>
      <xdr:row>58</xdr:row>
      <xdr:rowOff>40640</xdr:rowOff>
    </xdr:to>
    <xdr:sp>
      <xdr:nvSpPr>
        <xdr:cNvPr id="1466" name="Text Box 14"/>
        <xdr:cNvSpPr txBox="1"/>
      </xdr:nvSpPr>
      <xdr:spPr>
        <a:xfrm>
          <a:off x="88144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68580</xdr:colOff>
      <xdr:row>58</xdr:row>
      <xdr:rowOff>40640</xdr:rowOff>
    </xdr:to>
    <xdr:sp>
      <xdr:nvSpPr>
        <xdr:cNvPr id="1467" name="Text Box 14"/>
        <xdr:cNvSpPr txBox="1"/>
      </xdr:nvSpPr>
      <xdr:spPr>
        <a:xfrm>
          <a:off x="88144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68580</xdr:colOff>
      <xdr:row>58</xdr:row>
      <xdr:rowOff>40640</xdr:rowOff>
    </xdr:to>
    <xdr:sp>
      <xdr:nvSpPr>
        <xdr:cNvPr id="1468" name="Text Box 14"/>
        <xdr:cNvSpPr txBox="1"/>
      </xdr:nvSpPr>
      <xdr:spPr>
        <a:xfrm>
          <a:off x="88144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68580</xdr:colOff>
      <xdr:row>58</xdr:row>
      <xdr:rowOff>40640</xdr:rowOff>
    </xdr:to>
    <xdr:sp>
      <xdr:nvSpPr>
        <xdr:cNvPr id="1469" name="Text Box 14"/>
        <xdr:cNvSpPr txBox="1"/>
      </xdr:nvSpPr>
      <xdr:spPr>
        <a:xfrm>
          <a:off x="88144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68580</xdr:colOff>
      <xdr:row>58</xdr:row>
      <xdr:rowOff>40640</xdr:rowOff>
    </xdr:to>
    <xdr:sp>
      <xdr:nvSpPr>
        <xdr:cNvPr id="1470" name="Text Box 14"/>
        <xdr:cNvSpPr txBox="1"/>
      </xdr:nvSpPr>
      <xdr:spPr>
        <a:xfrm>
          <a:off x="88144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68580</xdr:colOff>
      <xdr:row>58</xdr:row>
      <xdr:rowOff>40640</xdr:rowOff>
    </xdr:to>
    <xdr:sp>
      <xdr:nvSpPr>
        <xdr:cNvPr id="1471" name="Text Box 14"/>
        <xdr:cNvSpPr txBox="1"/>
      </xdr:nvSpPr>
      <xdr:spPr>
        <a:xfrm>
          <a:off x="68332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68580</xdr:colOff>
      <xdr:row>58</xdr:row>
      <xdr:rowOff>40640</xdr:rowOff>
    </xdr:to>
    <xdr:sp>
      <xdr:nvSpPr>
        <xdr:cNvPr id="1472" name="Text Box 14"/>
        <xdr:cNvSpPr txBox="1"/>
      </xdr:nvSpPr>
      <xdr:spPr>
        <a:xfrm>
          <a:off x="68332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68580</xdr:colOff>
      <xdr:row>58</xdr:row>
      <xdr:rowOff>40640</xdr:rowOff>
    </xdr:to>
    <xdr:sp>
      <xdr:nvSpPr>
        <xdr:cNvPr id="1473" name="Text Box 14"/>
        <xdr:cNvSpPr txBox="1"/>
      </xdr:nvSpPr>
      <xdr:spPr>
        <a:xfrm>
          <a:off x="68332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68580</xdr:colOff>
      <xdr:row>58</xdr:row>
      <xdr:rowOff>40640</xdr:rowOff>
    </xdr:to>
    <xdr:sp>
      <xdr:nvSpPr>
        <xdr:cNvPr id="1474" name="Text Box 14"/>
        <xdr:cNvSpPr txBox="1"/>
      </xdr:nvSpPr>
      <xdr:spPr>
        <a:xfrm>
          <a:off x="68332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68580</xdr:colOff>
      <xdr:row>58</xdr:row>
      <xdr:rowOff>40640</xdr:rowOff>
    </xdr:to>
    <xdr:sp>
      <xdr:nvSpPr>
        <xdr:cNvPr id="1475" name="Text Box 14"/>
        <xdr:cNvSpPr txBox="1"/>
      </xdr:nvSpPr>
      <xdr:spPr>
        <a:xfrm>
          <a:off x="6833235" y="1656715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76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77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78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79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80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81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82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83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84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85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86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66040</xdr:colOff>
      <xdr:row>212</xdr:row>
      <xdr:rowOff>219075</xdr:rowOff>
    </xdr:to>
    <xdr:sp>
      <xdr:nvSpPr>
        <xdr:cNvPr id="1487" name="Text Box 14"/>
        <xdr:cNvSpPr txBox="1"/>
      </xdr:nvSpPr>
      <xdr:spPr>
        <a:xfrm>
          <a:off x="9271635" y="71040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88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89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90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212</xdr:row>
      <xdr:rowOff>0</xdr:rowOff>
    </xdr:from>
    <xdr:to>
      <xdr:col>12</xdr:col>
      <xdr:colOff>67945</xdr:colOff>
      <xdr:row>212</xdr:row>
      <xdr:rowOff>221615</xdr:rowOff>
    </xdr:to>
    <xdr:sp>
      <xdr:nvSpPr>
        <xdr:cNvPr id="1491" name="Text Box 14"/>
        <xdr:cNvSpPr txBox="1"/>
      </xdr:nvSpPr>
      <xdr:spPr>
        <a:xfrm>
          <a:off x="9271635" y="71040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119</xdr:row>
      <xdr:rowOff>0</xdr:rowOff>
    </xdr:from>
    <xdr:to>
      <xdr:col>11</xdr:col>
      <xdr:colOff>68580</xdr:colOff>
      <xdr:row>119</xdr:row>
      <xdr:rowOff>222250</xdr:rowOff>
    </xdr:to>
    <xdr:sp>
      <xdr:nvSpPr>
        <xdr:cNvPr id="1492" name="Text Box 14"/>
        <xdr:cNvSpPr txBox="1"/>
      </xdr:nvSpPr>
      <xdr:spPr>
        <a:xfrm>
          <a:off x="8814435" y="3960812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119</xdr:row>
      <xdr:rowOff>0</xdr:rowOff>
    </xdr:from>
    <xdr:to>
      <xdr:col>11</xdr:col>
      <xdr:colOff>68580</xdr:colOff>
      <xdr:row>119</xdr:row>
      <xdr:rowOff>222250</xdr:rowOff>
    </xdr:to>
    <xdr:sp>
      <xdr:nvSpPr>
        <xdr:cNvPr id="1493" name="Text Box 14"/>
        <xdr:cNvSpPr txBox="1"/>
      </xdr:nvSpPr>
      <xdr:spPr>
        <a:xfrm>
          <a:off x="8814435" y="3960812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119</xdr:row>
      <xdr:rowOff>0</xdr:rowOff>
    </xdr:from>
    <xdr:to>
      <xdr:col>11</xdr:col>
      <xdr:colOff>68580</xdr:colOff>
      <xdr:row>119</xdr:row>
      <xdr:rowOff>222250</xdr:rowOff>
    </xdr:to>
    <xdr:sp>
      <xdr:nvSpPr>
        <xdr:cNvPr id="1494" name="Text Box 14"/>
        <xdr:cNvSpPr txBox="1"/>
      </xdr:nvSpPr>
      <xdr:spPr>
        <a:xfrm>
          <a:off x="8814435" y="3960812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119</xdr:row>
      <xdr:rowOff>0</xdr:rowOff>
    </xdr:from>
    <xdr:to>
      <xdr:col>11</xdr:col>
      <xdr:colOff>68580</xdr:colOff>
      <xdr:row>119</xdr:row>
      <xdr:rowOff>222250</xdr:rowOff>
    </xdr:to>
    <xdr:sp>
      <xdr:nvSpPr>
        <xdr:cNvPr id="1495" name="Text Box 14"/>
        <xdr:cNvSpPr txBox="1"/>
      </xdr:nvSpPr>
      <xdr:spPr>
        <a:xfrm>
          <a:off x="8814435" y="3960812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119</xdr:row>
      <xdr:rowOff>0</xdr:rowOff>
    </xdr:from>
    <xdr:to>
      <xdr:col>11</xdr:col>
      <xdr:colOff>68580</xdr:colOff>
      <xdr:row>119</xdr:row>
      <xdr:rowOff>222250</xdr:rowOff>
    </xdr:to>
    <xdr:sp>
      <xdr:nvSpPr>
        <xdr:cNvPr id="1496" name="Text Box 14"/>
        <xdr:cNvSpPr txBox="1"/>
      </xdr:nvSpPr>
      <xdr:spPr>
        <a:xfrm>
          <a:off x="8814435" y="3960812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11</xdr:col>
      <xdr:colOff>68580</xdr:colOff>
      <xdr:row>120</xdr:row>
      <xdr:rowOff>220980</xdr:rowOff>
    </xdr:to>
    <xdr:sp>
      <xdr:nvSpPr>
        <xdr:cNvPr id="1497" name="Text Box 14"/>
        <xdr:cNvSpPr txBox="1"/>
      </xdr:nvSpPr>
      <xdr:spPr>
        <a:xfrm>
          <a:off x="8814435" y="39893875"/>
          <a:ext cx="6858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11</xdr:col>
      <xdr:colOff>68580</xdr:colOff>
      <xdr:row>120</xdr:row>
      <xdr:rowOff>220980</xdr:rowOff>
    </xdr:to>
    <xdr:sp>
      <xdr:nvSpPr>
        <xdr:cNvPr id="1498" name="Text Box 14"/>
        <xdr:cNvSpPr txBox="1"/>
      </xdr:nvSpPr>
      <xdr:spPr>
        <a:xfrm>
          <a:off x="8814435" y="39893875"/>
          <a:ext cx="6858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11</xdr:col>
      <xdr:colOff>68580</xdr:colOff>
      <xdr:row>120</xdr:row>
      <xdr:rowOff>220980</xdr:rowOff>
    </xdr:to>
    <xdr:sp>
      <xdr:nvSpPr>
        <xdr:cNvPr id="1499" name="Text Box 14"/>
        <xdr:cNvSpPr txBox="1"/>
      </xdr:nvSpPr>
      <xdr:spPr>
        <a:xfrm>
          <a:off x="8814435" y="39893875"/>
          <a:ext cx="6858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11</xdr:col>
      <xdr:colOff>68580</xdr:colOff>
      <xdr:row>120</xdr:row>
      <xdr:rowOff>220980</xdr:rowOff>
    </xdr:to>
    <xdr:sp>
      <xdr:nvSpPr>
        <xdr:cNvPr id="1500" name="Text Box 14"/>
        <xdr:cNvSpPr txBox="1"/>
      </xdr:nvSpPr>
      <xdr:spPr>
        <a:xfrm>
          <a:off x="8814435" y="39893875"/>
          <a:ext cx="6858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11</xdr:col>
      <xdr:colOff>68580</xdr:colOff>
      <xdr:row>120</xdr:row>
      <xdr:rowOff>220980</xdr:rowOff>
    </xdr:to>
    <xdr:sp>
      <xdr:nvSpPr>
        <xdr:cNvPr id="1501" name="Text Box 14"/>
        <xdr:cNvSpPr txBox="1"/>
      </xdr:nvSpPr>
      <xdr:spPr>
        <a:xfrm>
          <a:off x="8814435" y="39893875"/>
          <a:ext cx="6858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0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0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04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05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0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0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0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0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1510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1511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1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1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14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15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1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1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1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1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1520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1521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2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2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24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25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2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2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2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2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1530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1531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3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3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34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224155</xdr:rowOff>
    </xdr:to>
    <xdr:sp>
      <xdr:nvSpPr>
        <xdr:cNvPr id="1535" name="Text Box 14"/>
        <xdr:cNvSpPr txBox="1"/>
      </xdr:nvSpPr>
      <xdr:spPr>
        <a:xfrm>
          <a:off x="9271635" y="17319625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3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3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3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3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220345</xdr:rowOff>
    </xdr:to>
    <xdr:sp>
      <xdr:nvSpPr>
        <xdr:cNvPr id="1540" name="Text Box 14"/>
        <xdr:cNvSpPr txBox="1"/>
      </xdr:nvSpPr>
      <xdr:spPr>
        <a:xfrm>
          <a:off x="9271635" y="17319625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1541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4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4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4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4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4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4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4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4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5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5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5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5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5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5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5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5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5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5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6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6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6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6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6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6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6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6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6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6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7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7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7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7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7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7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7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7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7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7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8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8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8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8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8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8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8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8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8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66040</xdr:colOff>
      <xdr:row>81</xdr:row>
      <xdr:rowOff>219075</xdr:rowOff>
    </xdr:to>
    <xdr:sp>
      <xdr:nvSpPr>
        <xdr:cNvPr id="1589" name="Text Box 14"/>
        <xdr:cNvSpPr txBox="1"/>
      </xdr:nvSpPr>
      <xdr:spPr>
        <a:xfrm>
          <a:off x="9271635" y="257492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9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91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9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9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9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9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9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9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59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59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0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66040</xdr:colOff>
      <xdr:row>81</xdr:row>
      <xdr:rowOff>219075</xdr:rowOff>
    </xdr:to>
    <xdr:sp>
      <xdr:nvSpPr>
        <xdr:cNvPr id="1601" name="Text Box 14"/>
        <xdr:cNvSpPr txBox="1"/>
      </xdr:nvSpPr>
      <xdr:spPr>
        <a:xfrm>
          <a:off x="9271635" y="257492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0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03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0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0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0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0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0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1609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1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66040</xdr:colOff>
      <xdr:row>81</xdr:row>
      <xdr:rowOff>219075</xdr:rowOff>
    </xdr:to>
    <xdr:sp>
      <xdr:nvSpPr>
        <xdr:cNvPr id="1611" name="Text Box 14"/>
        <xdr:cNvSpPr txBox="1"/>
      </xdr:nvSpPr>
      <xdr:spPr>
        <a:xfrm>
          <a:off x="9271635" y="257492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1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66040</xdr:colOff>
      <xdr:row>83</xdr:row>
      <xdr:rowOff>219075</xdr:rowOff>
    </xdr:to>
    <xdr:sp>
      <xdr:nvSpPr>
        <xdr:cNvPr id="1613" name="Text Box 14"/>
        <xdr:cNvSpPr txBox="1"/>
      </xdr:nvSpPr>
      <xdr:spPr>
        <a:xfrm>
          <a:off x="9271635" y="2632075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1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1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1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1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1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1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2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1621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22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67945</xdr:colOff>
      <xdr:row>81</xdr:row>
      <xdr:rowOff>221615</xdr:rowOff>
    </xdr:to>
    <xdr:sp>
      <xdr:nvSpPr>
        <xdr:cNvPr id="1623" name="Text Box 14"/>
        <xdr:cNvSpPr txBox="1"/>
      </xdr:nvSpPr>
      <xdr:spPr>
        <a:xfrm>
          <a:off x="9271635" y="257492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2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2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2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2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2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2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3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1631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67945</xdr:colOff>
      <xdr:row>81</xdr:row>
      <xdr:rowOff>221615</xdr:rowOff>
    </xdr:to>
    <xdr:sp>
      <xdr:nvSpPr>
        <xdr:cNvPr id="1632" name="Text Box 14"/>
        <xdr:cNvSpPr txBox="1"/>
      </xdr:nvSpPr>
      <xdr:spPr>
        <a:xfrm>
          <a:off x="9271635" y="257492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67945</xdr:colOff>
      <xdr:row>83</xdr:row>
      <xdr:rowOff>221615</xdr:rowOff>
    </xdr:to>
    <xdr:sp>
      <xdr:nvSpPr>
        <xdr:cNvPr id="1633" name="Text Box 14"/>
        <xdr:cNvSpPr txBox="1"/>
      </xdr:nvSpPr>
      <xdr:spPr>
        <a:xfrm>
          <a:off x="9271635" y="263207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3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35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36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37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38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39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40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1641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67945</xdr:colOff>
      <xdr:row>83</xdr:row>
      <xdr:rowOff>221615</xdr:rowOff>
    </xdr:to>
    <xdr:sp>
      <xdr:nvSpPr>
        <xdr:cNvPr id="1642" name="Text Box 14"/>
        <xdr:cNvSpPr txBox="1"/>
      </xdr:nvSpPr>
      <xdr:spPr>
        <a:xfrm>
          <a:off x="9271635" y="26320750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4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4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4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46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4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4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49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221615</xdr:rowOff>
    </xdr:to>
    <xdr:sp>
      <xdr:nvSpPr>
        <xdr:cNvPr id="1650" name="Text Box 14"/>
        <xdr:cNvSpPr txBox="1"/>
      </xdr:nvSpPr>
      <xdr:spPr>
        <a:xfrm>
          <a:off x="9271635" y="17319625"/>
          <a:ext cx="6604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51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52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5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5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5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56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5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5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59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60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61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62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6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64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6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66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67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68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69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70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71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219075</xdr:rowOff>
    </xdr:to>
    <xdr:sp>
      <xdr:nvSpPr>
        <xdr:cNvPr id="1672" name="Text Box 14"/>
        <xdr:cNvSpPr txBox="1"/>
      </xdr:nvSpPr>
      <xdr:spPr>
        <a:xfrm>
          <a:off x="9271635" y="17319625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73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74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67945</xdr:colOff>
      <xdr:row>60</xdr:row>
      <xdr:rowOff>221615</xdr:rowOff>
    </xdr:to>
    <xdr:sp>
      <xdr:nvSpPr>
        <xdr:cNvPr id="1675" name="Text Box 14"/>
        <xdr:cNvSpPr txBox="1"/>
      </xdr:nvSpPr>
      <xdr:spPr>
        <a:xfrm>
          <a:off x="9271635" y="17319625"/>
          <a:ext cx="6794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66040</xdr:colOff>
      <xdr:row>60</xdr:row>
      <xdr:rowOff>220345</xdr:rowOff>
    </xdr:to>
    <xdr:sp>
      <xdr:nvSpPr>
        <xdr:cNvPr id="1676" name="Text Box 14"/>
        <xdr:cNvSpPr txBox="1"/>
      </xdr:nvSpPr>
      <xdr:spPr>
        <a:xfrm>
          <a:off x="9271635" y="17319625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77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78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79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0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1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2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3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4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5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68580</xdr:colOff>
      <xdr:row>60</xdr:row>
      <xdr:rowOff>221615</xdr:rowOff>
    </xdr:to>
    <xdr:sp>
      <xdr:nvSpPr>
        <xdr:cNvPr id="1686" name="Text Box 14"/>
        <xdr:cNvSpPr txBox="1"/>
      </xdr:nvSpPr>
      <xdr:spPr>
        <a:xfrm>
          <a:off x="8814435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87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88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89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0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1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2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3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4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5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68580</xdr:colOff>
      <xdr:row>60</xdr:row>
      <xdr:rowOff>221615</xdr:rowOff>
    </xdr:to>
    <xdr:sp>
      <xdr:nvSpPr>
        <xdr:cNvPr id="1696" name="Text Box 14"/>
        <xdr:cNvSpPr txBox="1"/>
      </xdr:nvSpPr>
      <xdr:spPr>
        <a:xfrm>
          <a:off x="7376160" y="1731962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9"/>
  <sheetViews>
    <sheetView tabSelected="1" workbookViewId="0">
      <selection activeCell="A1" sqref="A1:L1"/>
    </sheetView>
  </sheetViews>
  <sheetFormatPr defaultColWidth="9" defaultRowHeight="14.25"/>
  <cols>
    <col min="1" max="1" width="4.375" customWidth="1"/>
    <col min="2" max="2" width="18.375" style="4" customWidth="1"/>
    <col min="3" max="3" width="7.5" customWidth="1"/>
    <col min="4" max="4" width="29.925" customWidth="1"/>
    <col min="5" max="5" width="5.375" customWidth="1"/>
    <col min="6" max="6" width="16.375" customWidth="1"/>
    <col min="7" max="7" width="7.75" customWidth="1"/>
    <col min="8" max="9" width="7.125" customWidth="1"/>
    <col min="10" max="11" width="5.875" customWidth="1"/>
    <col min="12" max="12" width="6" customWidth="1"/>
  </cols>
  <sheetData>
    <row r="1" ht="4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/>
      <c r="I2" s="8"/>
      <c r="J2" s="8"/>
      <c r="K2" s="8"/>
      <c r="L2" s="7" t="s">
        <v>8</v>
      </c>
    </row>
    <row r="3" s="1" customFormat="1" ht="30" customHeight="1" spans="1:12">
      <c r="A3" s="9"/>
      <c r="B3" s="9"/>
      <c r="C3" s="9"/>
      <c r="D3" s="9"/>
      <c r="E3" s="9"/>
      <c r="F3" s="7"/>
      <c r="G3" s="7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7"/>
    </row>
    <row r="4" s="1" customFormat="1" ht="16" customHeight="1" spans="1:12">
      <c r="A4" s="10" t="s">
        <v>9</v>
      </c>
      <c r="B4" s="10"/>
      <c r="C4" s="10"/>
      <c r="D4" s="10">
        <f>52+1+57+1+99</f>
        <v>210</v>
      </c>
      <c r="E4" s="11"/>
      <c r="F4" s="10"/>
      <c r="G4" s="12">
        <f t="shared" ref="G4:G67" si="0">SUM(H4:K4)</f>
        <v>8505</v>
      </c>
      <c r="H4" s="12">
        <f t="shared" ref="H4:K4" si="1">SUM(H5,H58,H60,H118,H218)</f>
        <v>6400</v>
      </c>
      <c r="I4" s="12">
        <f t="shared" si="1"/>
        <v>2105</v>
      </c>
      <c r="J4" s="12">
        <f t="shared" si="1"/>
        <v>0</v>
      </c>
      <c r="K4" s="12">
        <f t="shared" si="1"/>
        <v>0</v>
      </c>
      <c r="L4" s="9"/>
    </row>
    <row r="5" s="2" customFormat="1" ht="22.5" spans="1:12">
      <c r="A5" s="10" t="s">
        <v>14</v>
      </c>
      <c r="B5" s="13" t="s">
        <v>15</v>
      </c>
      <c r="C5" s="14"/>
      <c r="D5" s="10" t="s">
        <v>16</v>
      </c>
      <c r="E5" s="11"/>
      <c r="F5" s="10"/>
      <c r="G5" s="12">
        <f t="shared" si="0"/>
        <v>2688</v>
      </c>
      <c r="H5" s="12">
        <f t="shared" ref="H5:K5" si="2">SUM(H6:H57)</f>
        <v>2688</v>
      </c>
      <c r="I5" s="12">
        <f t="shared" si="2"/>
        <v>0</v>
      </c>
      <c r="J5" s="12">
        <f t="shared" si="2"/>
        <v>0</v>
      </c>
      <c r="K5" s="12">
        <f t="shared" si="2"/>
        <v>0</v>
      </c>
      <c r="L5" s="9"/>
    </row>
    <row r="6" s="3" customFormat="1" ht="22.5" spans="1:1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15">
        <f t="shared" si="0"/>
        <v>97</v>
      </c>
      <c r="H6" s="15">
        <v>97</v>
      </c>
      <c r="I6" s="7"/>
      <c r="J6" s="7"/>
      <c r="K6" s="7"/>
      <c r="L6" s="7" t="s">
        <v>23</v>
      </c>
    </row>
    <row r="7" s="3" customFormat="1" ht="22.5" spans="1:12">
      <c r="A7" s="7" t="s">
        <v>17</v>
      </c>
      <c r="B7" s="7" t="s">
        <v>24</v>
      </c>
      <c r="C7" s="7" t="s">
        <v>25</v>
      </c>
      <c r="D7" s="7" t="s">
        <v>26</v>
      </c>
      <c r="E7" s="7" t="s">
        <v>21</v>
      </c>
      <c r="F7" s="7" t="s">
        <v>27</v>
      </c>
      <c r="G7" s="15">
        <f t="shared" si="0"/>
        <v>82.5</v>
      </c>
      <c r="H7" s="15">
        <v>82.5</v>
      </c>
      <c r="I7" s="7"/>
      <c r="J7" s="7"/>
      <c r="K7" s="7"/>
      <c r="L7" s="7" t="s">
        <v>23</v>
      </c>
    </row>
    <row r="8" s="3" customFormat="1" ht="22.5" spans="1:12">
      <c r="A8" s="7" t="s">
        <v>17</v>
      </c>
      <c r="B8" s="7" t="s">
        <v>28</v>
      </c>
      <c r="C8" s="7" t="s">
        <v>29</v>
      </c>
      <c r="D8" s="7" t="s">
        <v>30</v>
      </c>
      <c r="E8" s="7" t="s">
        <v>21</v>
      </c>
      <c r="F8" s="7" t="s">
        <v>31</v>
      </c>
      <c r="G8" s="15">
        <f t="shared" si="0"/>
        <v>82</v>
      </c>
      <c r="H8" s="15">
        <v>82</v>
      </c>
      <c r="I8" s="7"/>
      <c r="J8" s="7"/>
      <c r="K8" s="7"/>
      <c r="L8" s="7" t="s">
        <v>23</v>
      </c>
    </row>
    <row r="9" s="3" customFormat="1" ht="22.5" spans="1:12">
      <c r="A9" s="7" t="s">
        <v>17</v>
      </c>
      <c r="B9" s="7" t="s">
        <v>32</v>
      </c>
      <c r="C9" s="15" t="s">
        <v>33</v>
      </c>
      <c r="D9" s="16" t="s">
        <v>34</v>
      </c>
      <c r="E9" s="7" t="s">
        <v>21</v>
      </c>
      <c r="F9" s="7" t="s">
        <v>35</v>
      </c>
      <c r="G9" s="15">
        <f t="shared" si="0"/>
        <v>38</v>
      </c>
      <c r="H9" s="15">
        <v>38</v>
      </c>
      <c r="I9" s="7"/>
      <c r="J9" s="7"/>
      <c r="K9" s="7"/>
      <c r="L9" s="18" t="s">
        <v>23</v>
      </c>
    </row>
    <row r="10" s="3" customFormat="1" ht="22.5" spans="1:12">
      <c r="A10" s="7" t="s">
        <v>17</v>
      </c>
      <c r="B10" s="7" t="s">
        <v>36</v>
      </c>
      <c r="C10" s="15" t="s">
        <v>37</v>
      </c>
      <c r="D10" s="16" t="s">
        <v>38</v>
      </c>
      <c r="E10" s="7" t="s">
        <v>21</v>
      </c>
      <c r="F10" s="7" t="s">
        <v>39</v>
      </c>
      <c r="G10" s="15">
        <f t="shared" si="0"/>
        <v>34</v>
      </c>
      <c r="H10" s="15">
        <v>34</v>
      </c>
      <c r="I10" s="7"/>
      <c r="J10" s="7"/>
      <c r="K10" s="7"/>
      <c r="L10" s="18" t="s">
        <v>23</v>
      </c>
    </row>
    <row r="11" s="3" customFormat="1" ht="22.5" spans="1:12">
      <c r="A11" s="7" t="s">
        <v>17</v>
      </c>
      <c r="B11" s="7" t="s">
        <v>40</v>
      </c>
      <c r="C11" s="15" t="s">
        <v>41</v>
      </c>
      <c r="D11" s="16" t="s">
        <v>42</v>
      </c>
      <c r="E11" s="7" t="s">
        <v>21</v>
      </c>
      <c r="F11" s="7" t="s">
        <v>43</v>
      </c>
      <c r="G11" s="15">
        <f t="shared" si="0"/>
        <v>66</v>
      </c>
      <c r="H11" s="15">
        <v>66</v>
      </c>
      <c r="I11" s="7"/>
      <c r="J11" s="7"/>
      <c r="K11" s="7"/>
      <c r="L11" s="18" t="s">
        <v>44</v>
      </c>
    </row>
    <row r="12" s="3" customFormat="1" ht="22.5" spans="1:12">
      <c r="A12" s="7" t="s">
        <v>17</v>
      </c>
      <c r="B12" s="7" t="s">
        <v>45</v>
      </c>
      <c r="C12" s="15" t="s">
        <v>46</v>
      </c>
      <c r="D12" s="16" t="s">
        <v>47</v>
      </c>
      <c r="E12" s="7" t="s">
        <v>21</v>
      </c>
      <c r="F12" s="7" t="s">
        <v>48</v>
      </c>
      <c r="G12" s="15">
        <f t="shared" si="0"/>
        <v>58</v>
      </c>
      <c r="H12" s="15">
        <v>58</v>
      </c>
      <c r="I12" s="7"/>
      <c r="J12" s="7"/>
      <c r="K12" s="7"/>
      <c r="L12" s="18" t="s">
        <v>44</v>
      </c>
    </row>
    <row r="13" s="3" customFormat="1" ht="22.5" spans="1:12">
      <c r="A13" s="7" t="s">
        <v>17</v>
      </c>
      <c r="B13" s="7" t="s">
        <v>49</v>
      </c>
      <c r="C13" s="15" t="s">
        <v>50</v>
      </c>
      <c r="D13" s="16" t="s">
        <v>51</v>
      </c>
      <c r="E13" s="7" t="s">
        <v>21</v>
      </c>
      <c r="F13" s="7" t="s">
        <v>52</v>
      </c>
      <c r="G13" s="15">
        <f t="shared" si="0"/>
        <v>47</v>
      </c>
      <c r="H13" s="15">
        <v>47</v>
      </c>
      <c r="I13" s="7"/>
      <c r="J13" s="7"/>
      <c r="K13" s="7"/>
      <c r="L13" s="18" t="s">
        <v>44</v>
      </c>
    </row>
    <row r="14" s="3" customFormat="1" ht="22.5" spans="1:12">
      <c r="A14" s="7" t="s">
        <v>17</v>
      </c>
      <c r="B14" s="7" t="s">
        <v>53</v>
      </c>
      <c r="C14" s="15" t="s">
        <v>54</v>
      </c>
      <c r="D14" s="16" t="s">
        <v>55</v>
      </c>
      <c r="E14" s="7" t="s">
        <v>21</v>
      </c>
      <c r="F14" s="7" t="s">
        <v>56</v>
      </c>
      <c r="G14" s="15">
        <f t="shared" si="0"/>
        <v>35</v>
      </c>
      <c r="H14" s="15">
        <v>35</v>
      </c>
      <c r="I14" s="7"/>
      <c r="J14" s="7"/>
      <c r="K14" s="7"/>
      <c r="L14" s="18" t="s">
        <v>44</v>
      </c>
    </row>
    <row r="15" s="3" customFormat="1" ht="22.5" spans="1:12">
      <c r="A15" s="7" t="s">
        <v>17</v>
      </c>
      <c r="B15" s="7" t="s">
        <v>57</v>
      </c>
      <c r="C15" s="15" t="s">
        <v>58</v>
      </c>
      <c r="D15" s="16" t="s">
        <v>59</v>
      </c>
      <c r="E15" s="7" t="s">
        <v>21</v>
      </c>
      <c r="F15" s="7" t="s">
        <v>60</v>
      </c>
      <c r="G15" s="15">
        <f t="shared" si="0"/>
        <v>34.5</v>
      </c>
      <c r="H15" s="15">
        <v>34.5</v>
      </c>
      <c r="I15" s="7"/>
      <c r="J15" s="7"/>
      <c r="K15" s="7"/>
      <c r="L15" s="18" t="s">
        <v>44</v>
      </c>
    </row>
    <row r="16" s="3" customFormat="1" ht="22.5" spans="1:12">
      <c r="A16" s="7" t="s">
        <v>17</v>
      </c>
      <c r="B16" s="7" t="s">
        <v>61</v>
      </c>
      <c r="C16" s="15" t="s">
        <v>62</v>
      </c>
      <c r="D16" s="16" t="s">
        <v>63</v>
      </c>
      <c r="E16" s="7" t="s">
        <v>21</v>
      </c>
      <c r="F16" s="7" t="s">
        <v>64</v>
      </c>
      <c r="G16" s="15">
        <f t="shared" si="0"/>
        <v>32</v>
      </c>
      <c r="H16" s="15">
        <v>32</v>
      </c>
      <c r="I16" s="7"/>
      <c r="J16" s="7"/>
      <c r="K16" s="7"/>
      <c r="L16" s="18" t="s">
        <v>44</v>
      </c>
    </row>
    <row r="17" s="3" customFormat="1" ht="22.5" spans="1:12">
      <c r="A17" s="7" t="s">
        <v>17</v>
      </c>
      <c r="B17" s="7" t="s">
        <v>65</v>
      </c>
      <c r="C17" s="15" t="s">
        <v>66</v>
      </c>
      <c r="D17" s="16" t="s">
        <v>67</v>
      </c>
      <c r="E17" s="7" t="s">
        <v>21</v>
      </c>
      <c r="F17" s="7" t="s">
        <v>68</v>
      </c>
      <c r="G17" s="15">
        <f t="shared" si="0"/>
        <v>31.5</v>
      </c>
      <c r="H17" s="15">
        <v>31.5</v>
      </c>
      <c r="I17" s="7"/>
      <c r="J17" s="7"/>
      <c r="K17" s="7"/>
      <c r="L17" s="18" t="s">
        <v>44</v>
      </c>
    </row>
    <row r="18" s="3" customFormat="1" ht="22.5" spans="1:12">
      <c r="A18" s="7" t="s">
        <v>17</v>
      </c>
      <c r="B18" s="7" t="s">
        <v>69</v>
      </c>
      <c r="C18" s="15" t="s">
        <v>70</v>
      </c>
      <c r="D18" s="16" t="s">
        <v>71</v>
      </c>
      <c r="E18" s="7" t="s">
        <v>21</v>
      </c>
      <c r="F18" s="7" t="s">
        <v>72</v>
      </c>
      <c r="G18" s="15">
        <f t="shared" si="0"/>
        <v>23.5</v>
      </c>
      <c r="H18" s="15">
        <v>23.5</v>
      </c>
      <c r="I18" s="7"/>
      <c r="J18" s="7"/>
      <c r="K18" s="7"/>
      <c r="L18" s="18" t="s">
        <v>44</v>
      </c>
    </row>
    <row r="19" s="3" customFormat="1" ht="22.5" spans="1:12">
      <c r="A19" s="7" t="s">
        <v>17</v>
      </c>
      <c r="B19" s="7" t="s">
        <v>73</v>
      </c>
      <c r="C19" s="15" t="s">
        <v>74</v>
      </c>
      <c r="D19" s="16" t="s">
        <v>75</v>
      </c>
      <c r="E19" s="7" t="s">
        <v>21</v>
      </c>
      <c r="F19" s="7" t="s">
        <v>76</v>
      </c>
      <c r="G19" s="15">
        <f t="shared" si="0"/>
        <v>21.5</v>
      </c>
      <c r="H19" s="15">
        <v>21.5</v>
      </c>
      <c r="I19" s="7"/>
      <c r="J19" s="7"/>
      <c r="K19" s="7"/>
      <c r="L19" s="18" t="s">
        <v>44</v>
      </c>
    </row>
    <row r="20" s="3" customFormat="1" ht="22.5" spans="1:12">
      <c r="A20" s="7" t="s">
        <v>17</v>
      </c>
      <c r="B20" s="7" t="s">
        <v>77</v>
      </c>
      <c r="C20" s="15" t="s">
        <v>78</v>
      </c>
      <c r="D20" s="16" t="s">
        <v>79</v>
      </c>
      <c r="E20" s="7" t="s">
        <v>21</v>
      </c>
      <c r="F20" s="7" t="s">
        <v>80</v>
      </c>
      <c r="G20" s="15">
        <f t="shared" si="0"/>
        <v>43.5</v>
      </c>
      <c r="H20" s="15">
        <v>43.5</v>
      </c>
      <c r="I20" s="7"/>
      <c r="J20" s="7"/>
      <c r="K20" s="7"/>
      <c r="L20" s="18" t="s">
        <v>81</v>
      </c>
    </row>
    <row r="21" s="3" customFormat="1" ht="22.5" spans="1:12">
      <c r="A21" s="7" t="s">
        <v>17</v>
      </c>
      <c r="B21" s="7" t="s">
        <v>82</v>
      </c>
      <c r="C21" s="15" t="s">
        <v>83</v>
      </c>
      <c r="D21" s="16" t="s">
        <v>84</v>
      </c>
      <c r="E21" s="7" t="s">
        <v>21</v>
      </c>
      <c r="F21" s="7" t="s">
        <v>85</v>
      </c>
      <c r="G21" s="15">
        <f t="shared" si="0"/>
        <v>29</v>
      </c>
      <c r="H21" s="15">
        <v>29</v>
      </c>
      <c r="I21" s="7"/>
      <c r="J21" s="7"/>
      <c r="K21" s="7"/>
      <c r="L21" s="18" t="s">
        <v>81</v>
      </c>
    </row>
    <row r="22" s="3" customFormat="1" ht="22.5" spans="1:12">
      <c r="A22" s="7" t="s">
        <v>17</v>
      </c>
      <c r="B22" s="7" t="s">
        <v>86</v>
      </c>
      <c r="C22" s="15" t="s">
        <v>87</v>
      </c>
      <c r="D22" s="16" t="s">
        <v>88</v>
      </c>
      <c r="E22" s="7" t="s">
        <v>21</v>
      </c>
      <c r="F22" s="7" t="s">
        <v>89</v>
      </c>
      <c r="G22" s="15">
        <f t="shared" si="0"/>
        <v>28</v>
      </c>
      <c r="H22" s="15">
        <v>28</v>
      </c>
      <c r="I22" s="7"/>
      <c r="J22" s="7"/>
      <c r="K22" s="7"/>
      <c r="L22" s="18" t="s">
        <v>81</v>
      </c>
    </row>
    <row r="23" s="3" customFormat="1" ht="22.5" spans="1:12">
      <c r="A23" s="7" t="s">
        <v>17</v>
      </c>
      <c r="B23" s="7" t="s">
        <v>90</v>
      </c>
      <c r="C23" s="15" t="s">
        <v>91</v>
      </c>
      <c r="D23" s="16" t="s">
        <v>92</v>
      </c>
      <c r="E23" s="7" t="s">
        <v>21</v>
      </c>
      <c r="F23" s="7" t="s">
        <v>93</v>
      </c>
      <c r="G23" s="15">
        <f t="shared" si="0"/>
        <v>27</v>
      </c>
      <c r="H23" s="15">
        <v>27</v>
      </c>
      <c r="I23" s="7"/>
      <c r="J23" s="7"/>
      <c r="K23" s="7"/>
      <c r="L23" s="18" t="s">
        <v>81</v>
      </c>
    </row>
    <row r="24" s="3" customFormat="1" ht="22.5" spans="1:12">
      <c r="A24" s="7" t="s">
        <v>17</v>
      </c>
      <c r="B24" s="7" t="s">
        <v>94</v>
      </c>
      <c r="C24" s="15" t="s">
        <v>95</v>
      </c>
      <c r="D24" s="16" t="s">
        <v>96</v>
      </c>
      <c r="E24" s="7" t="s">
        <v>21</v>
      </c>
      <c r="F24" s="7" t="s">
        <v>97</v>
      </c>
      <c r="G24" s="15">
        <f t="shared" si="0"/>
        <v>25.5</v>
      </c>
      <c r="H24" s="15">
        <v>25.5</v>
      </c>
      <c r="I24" s="7"/>
      <c r="J24" s="7"/>
      <c r="K24" s="7"/>
      <c r="L24" s="18" t="s">
        <v>81</v>
      </c>
    </row>
    <row r="25" s="3" customFormat="1" ht="22.5" spans="1:12">
      <c r="A25" s="7" t="s">
        <v>17</v>
      </c>
      <c r="B25" s="7" t="s">
        <v>98</v>
      </c>
      <c r="C25" s="7" t="s">
        <v>99</v>
      </c>
      <c r="D25" s="7" t="s">
        <v>100</v>
      </c>
      <c r="E25" s="7" t="s">
        <v>21</v>
      </c>
      <c r="F25" s="7" t="s">
        <v>101</v>
      </c>
      <c r="G25" s="15">
        <f t="shared" si="0"/>
        <v>130.5</v>
      </c>
      <c r="H25" s="15">
        <v>130.5</v>
      </c>
      <c r="I25" s="7"/>
      <c r="J25" s="7"/>
      <c r="K25" s="7"/>
      <c r="L25" s="7" t="s">
        <v>102</v>
      </c>
    </row>
    <row r="26" s="3" customFormat="1" ht="22.5" spans="1:12">
      <c r="A26" s="7" t="s">
        <v>17</v>
      </c>
      <c r="B26" s="7" t="s">
        <v>103</v>
      </c>
      <c r="C26" s="7" t="s">
        <v>104</v>
      </c>
      <c r="D26" s="7" t="s">
        <v>105</v>
      </c>
      <c r="E26" s="7" t="s">
        <v>21</v>
      </c>
      <c r="F26" s="7" t="s">
        <v>106</v>
      </c>
      <c r="G26" s="15">
        <f t="shared" si="0"/>
        <v>118.5</v>
      </c>
      <c r="H26" s="15">
        <v>118.5</v>
      </c>
      <c r="I26" s="7"/>
      <c r="J26" s="7"/>
      <c r="K26" s="7"/>
      <c r="L26" s="7" t="s">
        <v>102</v>
      </c>
    </row>
    <row r="27" s="3" customFormat="1" ht="22.5" spans="1:12">
      <c r="A27" s="7" t="s">
        <v>17</v>
      </c>
      <c r="B27" s="7" t="s">
        <v>107</v>
      </c>
      <c r="C27" s="7" t="s">
        <v>108</v>
      </c>
      <c r="D27" s="7" t="s">
        <v>109</v>
      </c>
      <c r="E27" s="7" t="s">
        <v>21</v>
      </c>
      <c r="F27" s="7" t="s">
        <v>110</v>
      </c>
      <c r="G27" s="15">
        <f t="shared" si="0"/>
        <v>105.5</v>
      </c>
      <c r="H27" s="15">
        <v>105.5</v>
      </c>
      <c r="I27" s="7"/>
      <c r="J27" s="7"/>
      <c r="K27" s="7"/>
      <c r="L27" s="7" t="s">
        <v>102</v>
      </c>
    </row>
    <row r="28" s="3" customFormat="1" ht="22.5" spans="1:12">
      <c r="A28" s="7" t="s">
        <v>17</v>
      </c>
      <c r="B28" s="7" t="s">
        <v>111</v>
      </c>
      <c r="C28" s="15" t="s">
        <v>112</v>
      </c>
      <c r="D28" s="16" t="s">
        <v>113</v>
      </c>
      <c r="E28" s="7" t="s">
        <v>21</v>
      </c>
      <c r="F28" s="7" t="s">
        <v>114</v>
      </c>
      <c r="G28" s="15">
        <f t="shared" si="0"/>
        <v>64</v>
      </c>
      <c r="H28" s="15">
        <v>64</v>
      </c>
      <c r="I28" s="7"/>
      <c r="J28" s="7"/>
      <c r="K28" s="7"/>
      <c r="L28" s="18" t="s">
        <v>102</v>
      </c>
    </row>
    <row r="29" s="3" customFormat="1" ht="22.5" spans="1:12">
      <c r="A29" s="7" t="s">
        <v>17</v>
      </c>
      <c r="B29" s="7" t="s">
        <v>115</v>
      </c>
      <c r="C29" s="15" t="s">
        <v>116</v>
      </c>
      <c r="D29" s="16" t="s">
        <v>117</v>
      </c>
      <c r="E29" s="7" t="s">
        <v>21</v>
      </c>
      <c r="F29" s="7" t="s">
        <v>118</v>
      </c>
      <c r="G29" s="15">
        <f t="shared" si="0"/>
        <v>63.5</v>
      </c>
      <c r="H29" s="15">
        <v>63.5</v>
      </c>
      <c r="I29" s="7"/>
      <c r="J29" s="7"/>
      <c r="K29" s="7"/>
      <c r="L29" s="18" t="s">
        <v>102</v>
      </c>
    </row>
    <row r="30" s="3" customFormat="1" ht="22.5" spans="1:12">
      <c r="A30" s="7" t="s">
        <v>17</v>
      </c>
      <c r="B30" s="7" t="s">
        <v>119</v>
      </c>
      <c r="C30" s="15" t="s">
        <v>120</v>
      </c>
      <c r="D30" s="16" t="s">
        <v>121</v>
      </c>
      <c r="E30" s="7" t="s">
        <v>21</v>
      </c>
      <c r="F30" s="7" t="s">
        <v>122</v>
      </c>
      <c r="G30" s="15">
        <f t="shared" si="0"/>
        <v>51</v>
      </c>
      <c r="H30" s="15">
        <v>51</v>
      </c>
      <c r="I30" s="7"/>
      <c r="J30" s="7"/>
      <c r="K30" s="7"/>
      <c r="L30" s="18" t="s">
        <v>102</v>
      </c>
    </row>
    <row r="31" s="3" customFormat="1" ht="22.5" spans="1:12">
      <c r="A31" s="7" t="s">
        <v>17</v>
      </c>
      <c r="B31" s="7" t="s">
        <v>123</v>
      </c>
      <c r="C31" s="15" t="s">
        <v>124</v>
      </c>
      <c r="D31" s="16" t="s">
        <v>125</v>
      </c>
      <c r="E31" s="7" t="s">
        <v>21</v>
      </c>
      <c r="F31" s="7" t="s">
        <v>126</v>
      </c>
      <c r="G31" s="15">
        <f t="shared" si="0"/>
        <v>80</v>
      </c>
      <c r="H31" s="15">
        <v>80</v>
      </c>
      <c r="I31" s="7"/>
      <c r="J31" s="7"/>
      <c r="K31" s="7"/>
      <c r="L31" s="18" t="s">
        <v>127</v>
      </c>
    </row>
    <row r="32" s="3" customFormat="1" ht="22.5" spans="1:12">
      <c r="A32" s="7" t="s">
        <v>17</v>
      </c>
      <c r="B32" s="7" t="s">
        <v>128</v>
      </c>
      <c r="C32" s="15" t="s">
        <v>129</v>
      </c>
      <c r="D32" s="16" t="s">
        <v>130</v>
      </c>
      <c r="E32" s="7" t="s">
        <v>21</v>
      </c>
      <c r="F32" s="7" t="s">
        <v>131</v>
      </c>
      <c r="G32" s="15">
        <f t="shared" si="0"/>
        <v>59.5</v>
      </c>
      <c r="H32" s="15">
        <v>59.5</v>
      </c>
      <c r="I32" s="7"/>
      <c r="J32" s="7"/>
      <c r="K32" s="7"/>
      <c r="L32" s="18" t="s">
        <v>127</v>
      </c>
    </row>
    <row r="33" s="3" customFormat="1" ht="22.5" spans="1:12">
      <c r="A33" s="7" t="s">
        <v>17</v>
      </c>
      <c r="B33" s="7" t="s">
        <v>132</v>
      </c>
      <c r="C33" s="15" t="s">
        <v>133</v>
      </c>
      <c r="D33" s="16" t="s">
        <v>134</v>
      </c>
      <c r="E33" s="7" t="s">
        <v>21</v>
      </c>
      <c r="F33" s="7" t="s">
        <v>135</v>
      </c>
      <c r="G33" s="15">
        <f t="shared" si="0"/>
        <v>31</v>
      </c>
      <c r="H33" s="15">
        <v>31</v>
      </c>
      <c r="I33" s="7"/>
      <c r="J33" s="7"/>
      <c r="K33" s="7"/>
      <c r="L33" s="18" t="s">
        <v>127</v>
      </c>
    </row>
    <row r="34" s="3" customFormat="1" ht="22.5" spans="1:12">
      <c r="A34" s="7" t="s">
        <v>17</v>
      </c>
      <c r="B34" s="7" t="s">
        <v>136</v>
      </c>
      <c r="C34" s="15" t="s">
        <v>137</v>
      </c>
      <c r="D34" s="16" t="s">
        <v>138</v>
      </c>
      <c r="E34" s="7" t="s">
        <v>21</v>
      </c>
      <c r="F34" s="7" t="s">
        <v>139</v>
      </c>
      <c r="G34" s="15">
        <f t="shared" si="0"/>
        <v>60</v>
      </c>
      <c r="H34" s="15">
        <v>60</v>
      </c>
      <c r="I34" s="7"/>
      <c r="J34" s="7"/>
      <c r="K34" s="7"/>
      <c r="L34" s="18" t="s">
        <v>140</v>
      </c>
    </row>
    <row r="35" s="3" customFormat="1" ht="22.5" spans="1:12">
      <c r="A35" s="7" t="s">
        <v>17</v>
      </c>
      <c r="B35" s="7" t="s">
        <v>141</v>
      </c>
      <c r="C35" s="15" t="s">
        <v>142</v>
      </c>
      <c r="D35" s="16" t="s">
        <v>143</v>
      </c>
      <c r="E35" s="7" t="s">
        <v>21</v>
      </c>
      <c r="F35" s="7" t="s">
        <v>144</v>
      </c>
      <c r="G35" s="15">
        <f t="shared" si="0"/>
        <v>53.5</v>
      </c>
      <c r="H35" s="15">
        <v>53.5</v>
      </c>
      <c r="I35" s="7"/>
      <c r="J35" s="7"/>
      <c r="K35" s="7"/>
      <c r="L35" s="18" t="s">
        <v>140</v>
      </c>
    </row>
    <row r="36" s="3" customFormat="1" ht="22.5" spans="1:12">
      <c r="A36" s="7" t="s">
        <v>17</v>
      </c>
      <c r="B36" s="7" t="s">
        <v>145</v>
      </c>
      <c r="C36" s="15" t="s">
        <v>146</v>
      </c>
      <c r="D36" s="16" t="s">
        <v>121</v>
      </c>
      <c r="E36" s="7" t="s">
        <v>21</v>
      </c>
      <c r="F36" s="7" t="s">
        <v>122</v>
      </c>
      <c r="G36" s="15">
        <f t="shared" si="0"/>
        <v>51</v>
      </c>
      <c r="H36" s="15">
        <v>51</v>
      </c>
      <c r="I36" s="7"/>
      <c r="J36" s="7"/>
      <c r="K36" s="7"/>
      <c r="L36" s="18" t="s">
        <v>140</v>
      </c>
    </row>
    <row r="37" s="3" customFormat="1" ht="22.5" spans="1:12">
      <c r="A37" s="7" t="s">
        <v>17</v>
      </c>
      <c r="B37" s="7" t="s">
        <v>147</v>
      </c>
      <c r="C37" s="15" t="s">
        <v>148</v>
      </c>
      <c r="D37" s="16" t="s">
        <v>149</v>
      </c>
      <c r="E37" s="7" t="s">
        <v>21</v>
      </c>
      <c r="F37" s="7" t="s">
        <v>150</v>
      </c>
      <c r="G37" s="15">
        <f t="shared" si="0"/>
        <v>41</v>
      </c>
      <c r="H37" s="15">
        <v>41</v>
      </c>
      <c r="I37" s="7"/>
      <c r="J37" s="7"/>
      <c r="K37" s="7"/>
      <c r="L37" s="18" t="s">
        <v>140</v>
      </c>
    </row>
    <row r="38" s="3" customFormat="1" ht="22.5" spans="1:12">
      <c r="A38" s="7" t="s">
        <v>17</v>
      </c>
      <c r="B38" s="7" t="s">
        <v>151</v>
      </c>
      <c r="C38" s="15" t="s">
        <v>152</v>
      </c>
      <c r="D38" s="16" t="s">
        <v>153</v>
      </c>
      <c r="E38" s="7" t="s">
        <v>21</v>
      </c>
      <c r="F38" s="7" t="s">
        <v>154</v>
      </c>
      <c r="G38" s="15">
        <f t="shared" si="0"/>
        <v>39.5</v>
      </c>
      <c r="H38" s="15">
        <v>39.5</v>
      </c>
      <c r="I38" s="7"/>
      <c r="J38" s="7"/>
      <c r="K38" s="7"/>
      <c r="L38" s="18" t="s">
        <v>140</v>
      </c>
    </row>
    <row r="39" s="3" customFormat="1" ht="22.5" spans="1:12">
      <c r="A39" s="7" t="s">
        <v>17</v>
      </c>
      <c r="B39" s="7" t="s">
        <v>155</v>
      </c>
      <c r="C39" s="15" t="s">
        <v>156</v>
      </c>
      <c r="D39" s="16" t="s">
        <v>157</v>
      </c>
      <c r="E39" s="7" t="s">
        <v>21</v>
      </c>
      <c r="F39" s="7" t="s">
        <v>158</v>
      </c>
      <c r="G39" s="15">
        <f t="shared" si="0"/>
        <v>30.5</v>
      </c>
      <c r="H39" s="15">
        <v>30.5</v>
      </c>
      <c r="I39" s="7"/>
      <c r="J39" s="7"/>
      <c r="K39" s="7"/>
      <c r="L39" s="18" t="s">
        <v>140</v>
      </c>
    </row>
    <row r="40" s="3" customFormat="1" ht="22.5" spans="1:12">
      <c r="A40" s="7" t="s">
        <v>17</v>
      </c>
      <c r="B40" s="7" t="s">
        <v>159</v>
      </c>
      <c r="C40" s="15" t="s">
        <v>160</v>
      </c>
      <c r="D40" s="16" t="s">
        <v>161</v>
      </c>
      <c r="E40" s="7" t="s">
        <v>21</v>
      </c>
      <c r="F40" s="7" t="s">
        <v>162</v>
      </c>
      <c r="G40" s="15">
        <f t="shared" si="0"/>
        <v>67.5</v>
      </c>
      <c r="H40" s="15">
        <v>67.5</v>
      </c>
      <c r="I40" s="7"/>
      <c r="J40" s="7"/>
      <c r="K40" s="7"/>
      <c r="L40" s="18" t="s">
        <v>163</v>
      </c>
    </row>
    <row r="41" s="3" customFormat="1" ht="22.5" spans="1:12">
      <c r="A41" s="7" t="s">
        <v>17</v>
      </c>
      <c r="B41" s="7" t="s">
        <v>164</v>
      </c>
      <c r="C41" s="15" t="s">
        <v>165</v>
      </c>
      <c r="D41" s="16" t="s">
        <v>166</v>
      </c>
      <c r="E41" s="7" t="s">
        <v>21</v>
      </c>
      <c r="F41" s="7" t="s">
        <v>167</v>
      </c>
      <c r="G41" s="15">
        <f t="shared" si="0"/>
        <v>51.5</v>
      </c>
      <c r="H41" s="15">
        <v>51.5</v>
      </c>
      <c r="I41" s="7"/>
      <c r="J41" s="7"/>
      <c r="K41" s="7"/>
      <c r="L41" s="18" t="s">
        <v>163</v>
      </c>
    </row>
    <row r="42" s="3" customFormat="1" ht="22.5" spans="1:12">
      <c r="A42" s="7" t="s">
        <v>17</v>
      </c>
      <c r="B42" s="7" t="s">
        <v>168</v>
      </c>
      <c r="C42" s="7" t="s">
        <v>169</v>
      </c>
      <c r="D42" s="7" t="s">
        <v>170</v>
      </c>
      <c r="E42" s="7" t="s">
        <v>21</v>
      </c>
      <c r="F42" s="7" t="s">
        <v>171</v>
      </c>
      <c r="G42" s="15">
        <f t="shared" si="0"/>
        <v>102.5</v>
      </c>
      <c r="H42" s="15">
        <v>102.5</v>
      </c>
      <c r="I42" s="7"/>
      <c r="J42" s="7"/>
      <c r="K42" s="7"/>
      <c r="L42" s="7" t="s">
        <v>172</v>
      </c>
    </row>
    <row r="43" s="3" customFormat="1" ht="22.5" spans="1:12">
      <c r="A43" s="7" t="s">
        <v>17</v>
      </c>
      <c r="B43" s="7" t="s">
        <v>173</v>
      </c>
      <c r="C43" s="15" t="s">
        <v>174</v>
      </c>
      <c r="D43" s="16" t="s">
        <v>175</v>
      </c>
      <c r="E43" s="7" t="s">
        <v>21</v>
      </c>
      <c r="F43" s="7" t="s">
        <v>176</v>
      </c>
      <c r="G43" s="15">
        <f t="shared" si="0"/>
        <v>69.5</v>
      </c>
      <c r="H43" s="15">
        <v>69.5</v>
      </c>
      <c r="I43" s="7"/>
      <c r="J43" s="7"/>
      <c r="K43" s="7"/>
      <c r="L43" s="18" t="s">
        <v>172</v>
      </c>
    </row>
    <row r="44" s="3" customFormat="1" ht="22.5" spans="1:12">
      <c r="A44" s="7" t="s">
        <v>17</v>
      </c>
      <c r="B44" s="7" t="s">
        <v>177</v>
      </c>
      <c r="C44" s="15" t="s">
        <v>178</v>
      </c>
      <c r="D44" s="16" t="s">
        <v>179</v>
      </c>
      <c r="E44" s="7" t="s">
        <v>21</v>
      </c>
      <c r="F44" s="7" t="s">
        <v>180</v>
      </c>
      <c r="G44" s="15">
        <f t="shared" si="0"/>
        <v>67</v>
      </c>
      <c r="H44" s="15">
        <v>67</v>
      </c>
      <c r="I44" s="7"/>
      <c r="J44" s="7"/>
      <c r="K44" s="7"/>
      <c r="L44" s="18" t="s">
        <v>181</v>
      </c>
    </row>
    <row r="45" s="3" customFormat="1" ht="22.5" spans="1:12">
      <c r="A45" s="7" t="s">
        <v>17</v>
      </c>
      <c r="B45" s="7" t="s">
        <v>182</v>
      </c>
      <c r="C45" s="15" t="s">
        <v>183</v>
      </c>
      <c r="D45" s="16" t="s">
        <v>184</v>
      </c>
      <c r="E45" s="7" t="s">
        <v>21</v>
      </c>
      <c r="F45" s="7" t="s">
        <v>185</v>
      </c>
      <c r="G45" s="15">
        <f t="shared" si="0"/>
        <v>47.5</v>
      </c>
      <c r="H45" s="15">
        <v>47.5</v>
      </c>
      <c r="I45" s="7"/>
      <c r="J45" s="7"/>
      <c r="K45" s="7"/>
      <c r="L45" s="18" t="s">
        <v>181</v>
      </c>
    </row>
    <row r="46" s="3" customFormat="1" ht="22.5" spans="1:12">
      <c r="A46" s="7" t="s">
        <v>17</v>
      </c>
      <c r="B46" s="7" t="s">
        <v>186</v>
      </c>
      <c r="C46" s="15" t="s">
        <v>187</v>
      </c>
      <c r="D46" s="16" t="s">
        <v>138</v>
      </c>
      <c r="E46" s="7" t="s">
        <v>21</v>
      </c>
      <c r="F46" s="7" t="s">
        <v>139</v>
      </c>
      <c r="G46" s="15">
        <f t="shared" si="0"/>
        <v>60</v>
      </c>
      <c r="H46" s="15">
        <v>60</v>
      </c>
      <c r="I46" s="7"/>
      <c r="J46" s="7"/>
      <c r="K46" s="7"/>
      <c r="L46" s="18" t="s">
        <v>188</v>
      </c>
    </row>
    <row r="47" s="3" customFormat="1" ht="22.5" spans="1:12">
      <c r="A47" s="7" t="s">
        <v>17</v>
      </c>
      <c r="B47" s="7" t="s">
        <v>189</v>
      </c>
      <c r="C47" s="15" t="s">
        <v>190</v>
      </c>
      <c r="D47" s="16" t="s">
        <v>191</v>
      </c>
      <c r="E47" s="7" t="s">
        <v>21</v>
      </c>
      <c r="F47" s="7" t="s">
        <v>192</v>
      </c>
      <c r="G47" s="15">
        <f t="shared" si="0"/>
        <v>44.5</v>
      </c>
      <c r="H47" s="15">
        <v>44.5</v>
      </c>
      <c r="I47" s="7"/>
      <c r="J47" s="7"/>
      <c r="K47" s="7"/>
      <c r="L47" s="18" t="s">
        <v>188</v>
      </c>
    </row>
    <row r="48" s="3" customFormat="1" ht="22.5" spans="1:12">
      <c r="A48" s="7" t="s">
        <v>17</v>
      </c>
      <c r="B48" s="7" t="s">
        <v>193</v>
      </c>
      <c r="C48" s="15" t="s">
        <v>194</v>
      </c>
      <c r="D48" s="16" t="s">
        <v>195</v>
      </c>
      <c r="E48" s="7" t="s">
        <v>21</v>
      </c>
      <c r="F48" s="7" t="s">
        <v>196</v>
      </c>
      <c r="G48" s="15">
        <f t="shared" si="0"/>
        <v>43</v>
      </c>
      <c r="H48" s="15">
        <v>43</v>
      </c>
      <c r="I48" s="7"/>
      <c r="J48" s="7"/>
      <c r="K48" s="7"/>
      <c r="L48" s="18" t="s">
        <v>188</v>
      </c>
    </row>
    <row r="49" s="3" customFormat="1" ht="22.5" spans="1:12">
      <c r="A49" s="7" t="s">
        <v>17</v>
      </c>
      <c r="B49" s="7" t="s">
        <v>197</v>
      </c>
      <c r="C49" s="15" t="s">
        <v>198</v>
      </c>
      <c r="D49" s="16" t="s">
        <v>199</v>
      </c>
      <c r="E49" s="7" t="s">
        <v>21</v>
      </c>
      <c r="F49" s="7" t="s">
        <v>200</v>
      </c>
      <c r="G49" s="15">
        <f t="shared" si="0"/>
        <v>40.5</v>
      </c>
      <c r="H49" s="15">
        <v>40.5</v>
      </c>
      <c r="I49" s="7"/>
      <c r="J49" s="7"/>
      <c r="K49" s="7"/>
      <c r="L49" s="18" t="s">
        <v>188</v>
      </c>
    </row>
    <row r="50" s="3" customFormat="1" ht="22.5" spans="1:12">
      <c r="A50" s="7" t="s">
        <v>17</v>
      </c>
      <c r="B50" s="7" t="s">
        <v>201</v>
      </c>
      <c r="C50" s="15" t="s">
        <v>202</v>
      </c>
      <c r="D50" s="16" t="s">
        <v>63</v>
      </c>
      <c r="E50" s="7" t="s">
        <v>21</v>
      </c>
      <c r="F50" s="7" t="s">
        <v>64</v>
      </c>
      <c r="G50" s="15">
        <f t="shared" si="0"/>
        <v>32</v>
      </c>
      <c r="H50" s="15">
        <v>32</v>
      </c>
      <c r="I50" s="7"/>
      <c r="J50" s="7"/>
      <c r="K50" s="7"/>
      <c r="L50" s="18" t="s">
        <v>188</v>
      </c>
    </row>
    <row r="51" s="3" customFormat="1" ht="22.5" spans="1:12">
      <c r="A51" s="7" t="s">
        <v>17</v>
      </c>
      <c r="B51" s="7" t="s">
        <v>203</v>
      </c>
      <c r="C51" s="15" t="s">
        <v>204</v>
      </c>
      <c r="D51" s="16" t="s">
        <v>157</v>
      </c>
      <c r="E51" s="7" t="s">
        <v>21</v>
      </c>
      <c r="F51" s="7" t="s">
        <v>158</v>
      </c>
      <c r="G51" s="15">
        <f t="shared" si="0"/>
        <v>30.5</v>
      </c>
      <c r="H51" s="15">
        <v>30.5</v>
      </c>
      <c r="I51" s="7"/>
      <c r="J51" s="7"/>
      <c r="K51" s="7"/>
      <c r="L51" s="18" t="s">
        <v>188</v>
      </c>
    </row>
    <row r="52" s="3" customFormat="1" ht="22.5" spans="1:12">
      <c r="A52" s="7" t="s">
        <v>17</v>
      </c>
      <c r="B52" s="7" t="s">
        <v>205</v>
      </c>
      <c r="C52" s="15" t="s">
        <v>206</v>
      </c>
      <c r="D52" s="16" t="s">
        <v>207</v>
      </c>
      <c r="E52" s="7" t="s">
        <v>21</v>
      </c>
      <c r="F52" s="7" t="s">
        <v>208</v>
      </c>
      <c r="G52" s="15">
        <f t="shared" si="0"/>
        <v>25</v>
      </c>
      <c r="H52" s="15">
        <v>25</v>
      </c>
      <c r="I52" s="7"/>
      <c r="J52" s="7"/>
      <c r="K52" s="7"/>
      <c r="L52" s="18" t="s">
        <v>188</v>
      </c>
    </row>
    <row r="53" s="3" customFormat="1" ht="22.5" spans="1:12">
      <c r="A53" s="7" t="s">
        <v>17</v>
      </c>
      <c r="B53" s="7" t="s">
        <v>209</v>
      </c>
      <c r="C53" s="15" t="s">
        <v>210</v>
      </c>
      <c r="D53" s="16" t="s">
        <v>71</v>
      </c>
      <c r="E53" s="7" t="s">
        <v>21</v>
      </c>
      <c r="F53" s="7" t="s">
        <v>72</v>
      </c>
      <c r="G53" s="15">
        <f t="shared" si="0"/>
        <v>23.5</v>
      </c>
      <c r="H53" s="15">
        <v>23.5</v>
      </c>
      <c r="I53" s="7"/>
      <c r="J53" s="7"/>
      <c r="K53" s="7"/>
      <c r="L53" s="18" t="s">
        <v>188</v>
      </c>
    </row>
    <row r="54" s="3" customFormat="1" ht="22.5" spans="1:12">
      <c r="A54" s="7" t="s">
        <v>17</v>
      </c>
      <c r="B54" s="7" t="s">
        <v>211</v>
      </c>
      <c r="C54" s="15" t="s">
        <v>212</v>
      </c>
      <c r="D54" s="16" t="s">
        <v>213</v>
      </c>
      <c r="E54" s="7" t="s">
        <v>21</v>
      </c>
      <c r="F54" s="7" t="s">
        <v>214</v>
      </c>
      <c r="G54" s="15">
        <f t="shared" si="0"/>
        <v>23</v>
      </c>
      <c r="H54" s="15">
        <v>23</v>
      </c>
      <c r="I54" s="7"/>
      <c r="J54" s="7"/>
      <c r="K54" s="7"/>
      <c r="L54" s="18" t="s">
        <v>188</v>
      </c>
    </row>
    <row r="55" s="3" customFormat="1" ht="22.5" spans="1:12">
      <c r="A55" s="7" t="s">
        <v>17</v>
      </c>
      <c r="B55" s="7" t="s">
        <v>215</v>
      </c>
      <c r="C55" s="15" t="s">
        <v>216</v>
      </c>
      <c r="D55" s="16" t="s">
        <v>217</v>
      </c>
      <c r="E55" s="7" t="s">
        <v>21</v>
      </c>
      <c r="F55" s="7" t="s">
        <v>218</v>
      </c>
      <c r="G55" s="15">
        <f t="shared" si="0"/>
        <v>66.5</v>
      </c>
      <c r="H55" s="15">
        <v>66.5</v>
      </c>
      <c r="I55" s="7"/>
      <c r="J55" s="7"/>
      <c r="K55" s="7"/>
      <c r="L55" s="18" t="s">
        <v>219</v>
      </c>
    </row>
    <row r="56" s="3" customFormat="1" ht="22.5" spans="1:12">
      <c r="A56" s="7" t="s">
        <v>17</v>
      </c>
      <c r="B56" s="7" t="s">
        <v>220</v>
      </c>
      <c r="C56" s="15" t="s">
        <v>221</v>
      </c>
      <c r="D56" s="16" t="s">
        <v>222</v>
      </c>
      <c r="E56" s="7" t="s">
        <v>21</v>
      </c>
      <c r="F56" s="7" t="s">
        <v>223</v>
      </c>
      <c r="G56" s="15">
        <f t="shared" si="0"/>
        <v>42.5</v>
      </c>
      <c r="H56" s="15">
        <v>42.5</v>
      </c>
      <c r="I56" s="7"/>
      <c r="J56" s="7"/>
      <c r="K56" s="7"/>
      <c r="L56" s="18" t="s">
        <v>219</v>
      </c>
    </row>
    <row r="57" s="3" customFormat="1" ht="22.5" spans="1:12">
      <c r="A57" s="7" t="s">
        <v>17</v>
      </c>
      <c r="B57" s="7" t="s">
        <v>224</v>
      </c>
      <c r="C57" s="15" t="s">
        <v>225</v>
      </c>
      <c r="D57" s="16" t="s">
        <v>226</v>
      </c>
      <c r="E57" s="7" t="s">
        <v>21</v>
      </c>
      <c r="F57" s="7" t="s">
        <v>227</v>
      </c>
      <c r="G57" s="15">
        <f t="shared" si="0"/>
        <v>37</v>
      </c>
      <c r="H57" s="15">
        <v>37</v>
      </c>
      <c r="I57" s="7"/>
      <c r="J57" s="7"/>
      <c r="K57" s="7"/>
      <c r="L57" s="18" t="s">
        <v>219</v>
      </c>
    </row>
    <row r="58" s="3" customFormat="1" spans="1:12">
      <c r="A58" s="7" t="s">
        <v>228</v>
      </c>
      <c r="B58" s="13" t="s">
        <v>229</v>
      </c>
      <c r="C58" s="12"/>
      <c r="D58" s="13">
        <v>1</v>
      </c>
      <c r="E58" s="13"/>
      <c r="F58" s="13"/>
      <c r="G58" s="12">
        <f t="shared" si="0"/>
        <v>1104.952</v>
      </c>
      <c r="H58" s="12">
        <f t="shared" ref="H58:K58" si="3">SUM(H59:H59)</f>
        <v>1093.25</v>
      </c>
      <c r="I58" s="12">
        <f t="shared" si="3"/>
        <v>11.702</v>
      </c>
      <c r="J58" s="12">
        <f t="shared" si="3"/>
        <v>0</v>
      </c>
      <c r="K58" s="12">
        <f t="shared" si="3"/>
        <v>0</v>
      </c>
      <c r="L58" s="19"/>
    </row>
    <row r="59" s="3" customFormat="1" ht="22.5" spans="1:12">
      <c r="A59" s="7" t="s">
        <v>17</v>
      </c>
      <c r="B59" s="7" t="s">
        <v>230</v>
      </c>
      <c r="C59" s="15" t="s">
        <v>231</v>
      </c>
      <c r="D59" s="9" t="s">
        <v>232</v>
      </c>
      <c r="E59" s="7" t="s">
        <v>21</v>
      </c>
      <c r="F59" s="7" t="s">
        <v>233</v>
      </c>
      <c r="G59" s="15">
        <f t="shared" si="0"/>
        <v>1104.952</v>
      </c>
      <c r="H59" s="15">
        <f>1300-60.77-25.1-10-60-10-29.1778-20.4802+8.778</f>
        <v>1093.25</v>
      </c>
      <c r="I59" s="15">
        <v>11.702</v>
      </c>
      <c r="J59" s="15"/>
      <c r="K59" s="15"/>
      <c r="L59" s="20" t="s">
        <v>234</v>
      </c>
    </row>
    <row r="60" s="3" customFormat="1" ht="22.5" spans="1:12">
      <c r="A60" s="13" t="s">
        <v>235</v>
      </c>
      <c r="B60" s="13" t="s">
        <v>236</v>
      </c>
      <c r="C60" s="12"/>
      <c r="D60" s="10" t="s">
        <v>237</v>
      </c>
      <c r="E60" s="13"/>
      <c r="F60" s="13"/>
      <c r="G60" s="12">
        <f t="shared" si="0"/>
        <v>2124.42</v>
      </c>
      <c r="H60" s="12">
        <f t="shared" ref="H60:K60" si="4">SUM(H61:H117)</f>
        <v>803.2</v>
      </c>
      <c r="I60" s="12">
        <f t="shared" si="4"/>
        <v>1321.22</v>
      </c>
      <c r="J60" s="12">
        <f t="shared" si="4"/>
        <v>0</v>
      </c>
      <c r="K60" s="12">
        <f t="shared" si="4"/>
        <v>0</v>
      </c>
      <c r="L60" s="21"/>
    </row>
    <row r="61" s="3" customFormat="1" ht="45" spans="1:12">
      <c r="A61" s="7" t="s">
        <v>238</v>
      </c>
      <c r="B61" s="7" t="s">
        <v>239</v>
      </c>
      <c r="C61" s="8" t="s">
        <v>240</v>
      </c>
      <c r="D61" s="9" t="s">
        <v>241</v>
      </c>
      <c r="E61" s="17" t="s">
        <v>242</v>
      </c>
      <c r="F61" s="7" t="s">
        <v>243</v>
      </c>
      <c r="G61" s="15">
        <f t="shared" si="0"/>
        <v>65</v>
      </c>
      <c r="H61" s="15">
        <v>65</v>
      </c>
      <c r="I61" s="7"/>
      <c r="J61" s="7"/>
      <c r="K61" s="7"/>
      <c r="L61" s="7" t="s">
        <v>23</v>
      </c>
    </row>
    <row r="62" s="3" customFormat="1" ht="22.5" spans="1:12">
      <c r="A62" s="7" t="s">
        <v>238</v>
      </c>
      <c r="B62" s="7" t="s">
        <v>244</v>
      </c>
      <c r="C62" s="8" t="s">
        <v>33</v>
      </c>
      <c r="D62" s="9" t="s">
        <v>245</v>
      </c>
      <c r="E62" s="17" t="s">
        <v>242</v>
      </c>
      <c r="F62" s="7" t="s">
        <v>246</v>
      </c>
      <c r="G62" s="15">
        <f t="shared" si="0"/>
        <v>32</v>
      </c>
      <c r="H62" s="15">
        <v>32</v>
      </c>
      <c r="I62" s="7"/>
      <c r="J62" s="7"/>
      <c r="K62" s="7"/>
      <c r="L62" s="7" t="s">
        <v>23</v>
      </c>
    </row>
    <row r="63" s="3" customFormat="1" ht="22.5" spans="1:12">
      <c r="A63" s="7" t="s">
        <v>238</v>
      </c>
      <c r="B63" s="7" t="s">
        <v>247</v>
      </c>
      <c r="C63" s="8" t="s">
        <v>37</v>
      </c>
      <c r="D63" s="9" t="s">
        <v>248</v>
      </c>
      <c r="E63" s="17" t="s">
        <v>242</v>
      </c>
      <c r="F63" s="7" t="s">
        <v>249</v>
      </c>
      <c r="G63" s="15">
        <f t="shared" si="0"/>
        <v>30</v>
      </c>
      <c r="H63" s="7"/>
      <c r="I63" s="15">
        <v>30</v>
      </c>
      <c r="J63" s="7"/>
      <c r="K63" s="7"/>
      <c r="L63" s="7" t="s">
        <v>23</v>
      </c>
    </row>
    <row r="64" s="3" customFormat="1" ht="22.5" spans="1:12">
      <c r="A64" s="7" t="s">
        <v>238</v>
      </c>
      <c r="B64" s="7" t="s">
        <v>250</v>
      </c>
      <c r="C64" s="8" t="s">
        <v>25</v>
      </c>
      <c r="D64" s="9" t="s">
        <v>251</v>
      </c>
      <c r="E64" s="17" t="s">
        <v>242</v>
      </c>
      <c r="F64" s="7" t="s">
        <v>252</v>
      </c>
      <c r="G64" s="15">
        <f t="shared" si="0"/>
        <v>28.91</v>
      </c>
      <c r="H64" s="7"/>
      <c r="I64" s="15">
        <v>28.91</v>
      </c>
      <c r="J64" s="7"/>
      <c r="K64" s="7"/>
      <c r="L64" s="7" t="s">
        <v>23</v>
      </c>
    </row>
    <row r="65" s="3" customFormat="1" ht="22.5" spans="1:12">
      <c r="A65" s="7" t="s">
        <v>238</v>
      </c>
      <c r="B65" s="7" t="s">
        <v>253</v>
      </c>
      <c r="C65" s="8" t="s">
        <v>240</v>
      </c>
      <c r="D65" s="9" t="s">
        <v>254</v>
      </c>
      <c r="E65" s="17" t="s">
        <v>242</v>
      </c>
      <c r="F65" s="7" t="s">
        <v>255</v>
      </c>
      <c r="G65" s="15">
        <f t="shared" si="0"/>
        <v>25.41</v>
      </c>
      <c r="H65" s="7"/>
      <c r="I65" s="15">
        <v>25.41</v>
      </c>
      <c r="J65" s="7"/>
      <c r="K65" s="7"/>
      <c r="L65" s="7" t="s">
        <v>23</v>
      </c>
    </row>
    <row r="66" s="3" customFormat="1" ht="22.5" spans="1:12">
      <c r="A66" s="7" t="s">
        <v>238</v>
      </c>
      <c r="B66" s="7" t="s">
        <v>256</v>
      </c>
      <c r="C66" s="8" t="s">
        <v>29</v>
      </c>
      <c r="D66" s="9" t="s">
        <v>257</v>
      </c>
      <c r="E66" s="17" t="s">
        <v>242</v>
      </c>
      <c r="F66" s="7" t="s">
        <v>258</v>
      </c>
      <c r="G66" s="15">
        <f t="shared" si="0"/>
        <v>0.8</v>
      </c>
      <c r="H66" s="7"/>
      <c r="I66" s="15">
        <v>0.8</v>
      </c>
      <c r="J66" s="7"/>
      <c r="K66" s="7"/>
      <c r="L66" s="7" t="s">
        <v>23</v>
      </c>
    </row>
    <row r="67" s="3" customFormat="1" ht="22.5" spans="1:12">
      <c r="A67" s="7" t="s">
        <v>238</v>
      </c>
      <c r="B67" s="7" t="s">
        <v>259</v>
      </c>
      <c r="C67" s="8" t="s">
        <v>70</v>
      </c>
      <c r="D67" s="9" t="s">
        <v>260</v>
      </c>
      <c r="E67" s="17" t="s">
        <v>242</v>
      </c>
      <c r="F67" s="7" t="s">
        <v>261</v>
      </c>
      <c r="G67" s="15">
        <f t="shared" si="0"/>
        <v>4</v>
      </c>
      <c r="H67" s="15">
        <v>4</v>
      </c>
      <c r="I67" s="7"/>
      <c r="J67" s="7"/>
      <c r="K67" s="7"/>
      <c r="L67" s="7" t="s">
        <v>44</v>
      </c>
    </row>
    <row r="68" s="3" customFormat="1" ht="22.5" spans="1:12">
      <c r="A68" s="7" t="s">
        <v>238</v>
      </c>
      <c r="B68" s="7" t="s">
        <v>262</v>
      </c>
      <c r="C68" s="8" t="s">
        <v>58</v>
      </c>
      <c r="D68" s="9" t="s">
        <v>263</v>
      </c>
      <c r="E68" s="17" t="s">
        <v>242</v>
      </c>
      <c r="F68" s="7" t="s">
        <v>264</v>
      </c>
      <c r="G68" s="15">
        <f t="shared" ref="G68:G118" si="5">SUM(H68:K68)</f>
        <v>27</v>
      </c>
      <c r="H68" s="15">
        <v>27</v>
      </c>
      <c r="I68" s="7"/>
      <c r="J68" s="7"/>
      <c r="K68" s="7"/>
      <c r="L68" s="7" t="s">
        <v>44</v>
      </c>
    </row>
    <row r="69" s="3" customFormat="1" ht="33.75" spans="1:12">
      <c r="A69" s="7" t="s">
        <v>238</v>
      </c>
      <c r="B69" s="7" t="s">
        <v>265</v>
      </c>
      <c r="C69" s="8" t="s">
        <v>50</v>
      </c>
      <c r="D69" s="9" t="s">
        <v>266</v>
      </c>
      <c r="E69" s="17" t="s">
        <v>242</v>
      </c>
      <c r="F69" s="7" t="s">
        <v>267</v>
      </c>
      <c r="G69" s="15">
        <f t="shared" si="5"/>
        <v>71.5</v>
      </c>
      <c r="H69" s="15">
        <v>71.5</v>
      </c>
      <c r="I69" s="7"/>
      <c r="J69" s="7"/>
      <c r="K69" s="7"/>
      <c r="L69" s="7" t="s">
        <v>44</v>
      </c>
    </row>
    <row r="70" s="3" customFormat="1" ht="22.5" spans="1:12">
      <c r="A70" s="7" t="s">
        <v>238</v>
      </c>
      <c r="B70" s="7" t="s">
        <v>268</v>
      </c>
      <c r="C70" s="8" t="s">
        <v>269</v>
      </c>
      <c r="D70" s="9" t="s">
        <v>270</v>
      </c>
      <c r="E70" s="17" t="s">
        <v>242</v>
      </c>
      <c r="F70" s="7" t="s">
        <v>252</v>
      </c>
      <c r="G70" s="15">
        <f t="shared" si="5"/>
        <v>1.8</v>
      </c>
      <c r="H70" s="15">
        <v>1.8</v>
      </c>
      <c r="I70" s="7"/>
      <c r="J70" s="7"/>
      <c r="K70" s="7"/>
      <c r="L70" s="7" t="s">
        <v>44</v>
      </c>
    </row>
    <row r="71" s="3" customFormat="1" ht="22.5" spans="1:12">
      <c r="A71" s="7" t="s">
        <v>238</v>
      </c>
      <c r="B71" s="7" t="s">
        <v>271</v>
      </c>
      <c r="C71" s="8" t="s">
        <v>62</v>
      </c>
      <c r="D71" s="9" t="s">
        <v>272</v>
      </c>
      <c r="E71" s="17" t="s">
        <v>242</v>
      </c>
      <c r="F71" s="7" t="s">
        <v>249</v>
      </c>
      <c r="G71" s="15">
        <f t="shared" si="5"/>
        <v>20</v>
      </c>
      <c r="H71" s="15">
        <v>20</v>
      </c>
      <c r="I71" s="7"/>
      <c r="J71" s="7"/>
      <c r="K71" s="7"/>
      <c r="L71" s="7" t="s">
        <v>44</v>
      </c>
    </row>
    <row r="72" s="3" customFormat="1" ht="22.5" spans="1:12">
      <c r="A72" s="7" t="s">
        <v>238</v>
      </c>
      <c r="B72" s="7" t="s">
        <v>273</v>
      </c>
      <c r="C72" s="8" t="s">
        <v>54</v>
      </c>
      <c r="D72" s="9" t="s">
        <v>274</v>
      </c>
      <c r="E72" s="17" t="s">
        <v>242</v>
      </c>
      <c r="F72" s="7" t="s">
        <v>275</v>
      </c>
      <c r="G72" s="15">
        <f t="shared" si="5"/>
        <v>20</v>
      </c>
      <c r="H72" s="15">
        <v>20</v>
      </c>
      <c r="I72" s="7"/>
      <c r="J72" s="7"/>
      <c r="K72" s="7"/>
      <c r="L72" s="7" t="s">
        <v>44</v>
      </c>
    </row>
    <row r="73" s="3" customFormat="1" ht="33.75" spans="1:12">
      <c r="A73" s="7" t="s">
        <v>238</v>
      </c>
      <c r="B73" s="7" t="s">
        <v>276</v>
      </c>
      <c r="C73" s="8" t="s">
        <v>46</v>
      </c>
      <c r="D73" s="9" t="s">
        <v>277</v>
      </c>
      <c r="E73" s="17" t="s">
        <v>242</v>
      </c>
      <c r="F73" s="7" t="s">
        <v>278</v>
      </c>
      <c r="G73" s="15">
        <f t="shared" si="5"/>
        <v>58.5</v>
      </c>
      <c r="H73" s="15">
        <v>58.5</v>
      </c>
      <c r="I73" s="7"/>
      <c r="J73" s="7"/>
      <c r="K73" s="7"/>
      <c r="L73" s="7" t="s">
        <v>44</v>
      </c>
    </row>
    <row r="74" s="3" customFormat="1" ht="33.75" spans="1:12">
      <c r="A74" s="7" t="s">
        <v>238</v>
      </c>
      <c r="B74" s="7" t="s">
        <v>279</v>
      </c>
      <c r="C74" s="8" t="s">
        <v>280</v>
      </c>
      <c r="D74" s="9" t="s">
        <v>281</v>
      </c>
      <c r="E74" s="17" t="s">
        <v>242</v>
      </c>
      <c r="F74" s="7" t="s">
        <v>282</v>
      </c>
      <c r="G74" s="15">
        <f t="shared" si="5"/>
        <v>21</v>
      </c>
      <c r="H74" s="15">
        <v>21</v>
      </c>
      <c r="I74" s="7"/>
      <c r="J74" s="7"/>
      <c r="K74" s="7"/>
      <c r="L74" s="7" t="s">
        <v>44</v>
      </c>
    </row>
    <row r="75" s="3" customFormat="1" ht="22.5" spans="1:12">
      <c r="A75" s="7" t="s">
        <v>238</v>
      </c>
      <c r="B75" s="7" t="s">
        <v>283</v>
      </c>
      <c r="C75" s="8" t="s">
        <v>66</v>
      </c>
      <c r="D75" s="9" t="s">
        <v>284</v>
      </c>
      <c r="E75" s="17" t="s">
        <v>242</v>
      </c>
      <c r="F75" s="7" t="s">
        <v>285</v>
      </c>
      <c r="G75" s="15">
        <f t="shared" si="5"/>
        <v>16.5</v>
      </c>
      <c r="H75" s="15">
        <v>16.5</v>
      </c>
      <c r="I75" s="7"/>
      <c r="J75" s="7"/>
      <c r="K75" s="7"/>
      <c r="L75" s="7" t="s">
        <v>44</v>
      </c>
    </row>
    <row r="76" s="3" customFormat="1" ht="22.5" spans="1:12">
      <c r="A76" s="7" t="s">
        <v>238</v>
      </c>
      <c r="B76" s="7" t="s">
        <v>286</v>
      </c>
      <c r="C76" s="8" t="s">
        <v>78</v>
      </c>
      <c r="D76" s="9" t="s">
        <v>287</v>
      </c>
      <c r="E76" s="17" t="s">
        <v>242</v>
      </c>
      <c r="F76" s="7" t="s">
        <v>246</v>
      </c>
      <c r="G76" s="15">
        <f t="shared" si="5"/>
        <v>80</v>
      </c>
      <c r="H76" s="15">
        <v>80</v>
      </c>
      <c r="I76" s="7"/>
      <c r="J76" s="7"/>
      <c r="K76" s="7"/>
      <c r="L76" s="7" t="s">
        <v>81</v>
      </c>
    </row>
    <row r="77" s="3" customFormat="1" ht="45" spans="1:12">
      <c r="A77" s="7" t="s">
        <v>238</v>
      </c>
      <c r="B77" s="7" t="s">
        <v>288</v>
      </c>
      <c r="C77" s="8" t="s">
        <v>83</v>
      </c>
      <c r="D77" s="9" t="s">
        <v>289</v>
      </c>
      <c r="E77" s="17" t="s">
        <v>242</v>
      </c>
      <c r="F77" s="7" t="s">
        <v>285</v>
      </c>
      <c r="G77" s="15">
        <f t="shared" si="5"/>
        <v>50</v>
      </c>
      <c r="H77" s="15">
        <v>50</v>
      </c>
      <c r="I77" s="7"/>
      <c r="J77" s="7"/>
      <c r="K77" s="7"/>
      <c r="L77" s="7" t="s">
        <v>81</v>
      </c>
    </row>
    <row r="78" s="3" customFormat="1" ht="78.75" spans="1:12">
      <c r="A78" s="7" t="s">
        <v>238</v>
      </c>
      <c r="B78" s="7" t="s">
        <v>290</v>
      </c>
      <c r="C78" s="8" t="s">
        <v>87</v>
      </c>
      <c r="D78" s="9" t="s">
        <v>291</v>
      </c>
      <c r="E78" s="17" t="s">
        <v>242</v>
      </c>
      <c r="F78" s="7" t="s">
        <v>292</v>
      </c>
      <c r="G78" s="15">
        <f t="shared" si="5"/>
        <v>80</v>
      </c>
      <c r="H78" s="15">
        <v>80</v>
      </c>
      <c r="I78" s="7"/>
      <c r="J78" s="7"/>
      <c r="K78" s="7"/>
      <c r="L78" s="7" t="s">
        <v>81</v>
      </c>
    </row>
    <row r="79" s="3" customFormat="1" ht="56.25" spans="1:12">
      <c r="A79" s="7" t="s">
        <v>238</v>
      </c>
      <c r="B79" s="7" t="s">
        <v>293</v>
      </c>
      <c r="C79" s="8" t="s">
        <v>95</v>
      </c>
      <c r="D79" s="9" t="s">
        <v>294</v>
      </c>
      <c r="E79" s="17" t="s">
        <v>242</v>
      </c>
      <c r="F79" s="7" t="s">
        <v>295</v>
      </c>
      <c r="G79" s="15">
        <f t="shared" si="5"/>
        <v>75</v>
      </c>
      <c r="H79" s="15">
        <v>75</v>
      </c>
      <c r="I79" s="7"/>
      <c r="J79" s="7"/>
      <c r="K79" s="7"/>
      <c r="L79" s="7" t="s">
        <v>81</v>
      </c>
    </row>
    <row r="80" s="3" customFormat="1" ht="45" spans="1:12">
      <c r="A80" s="7" t="s">
        <v>238</v>
      </c>
      <c r="B80" s="7" t="s">
        <v>296</v>
      </c>
      <c r="C80" s="8" t="s">
        <v>91</v>
      </c>
      <c r="D80" s="9" t="s">
        <v>297</v>
      </c>
      <c r="E80" s="17" t="s">
        <v>242</v>
      </c>
      <c r="F80" s="7" t="s">
        <v>298</v>
      </c>
      <c r="G80" s="15">
        <f t="shared" si="5"/>
        <v>50</v>
      </c>
      <c r="H80" s="15">
        <v>50</v>
      </c>
      <c r="I80" s="7"/>
      <c r="J80" s="7"/>
      <c r="K80" s="7"/>
      <c r="L80" s="7" t="s">
        <v>81</v>
      </c>
    </row>
    <row r="81" s="3" customFormat="1" ht="22.5" spans="1:12">
      <c r="A81" s="7" t="s">
        <v>238</v>
      </c>
      <c r="B81" s="7" t="s">
        <v>299</v>
      </c>
      <c r="C81" s="8" t="s">
        <v>91</v>
      </c>
      <c r="D81" s="9" t="s">
        <v>300</v>
      </c>
      <c r="E81" s="17" t="s">
        <v>242</v>
      </c>
      <c r="F81" s="7" t="s">
        <v>301</v>
      </c>
      <c r="G81" s="15">
        <f t="shared" si="5"/>
        <v>30</v>
      </c>
      <c r="H81" s="7"/>
      <c r="I81" s="15">
        <v>30</v>
      </c>
      <c r="J81" s="7"/>
      <c r="K81" s="7"/>
      <c r="L81" s="7" t="s">
        <v>81</v>
      </c>
    </row>
    <row r="82" s="3" customFormat="1" ht="22.5" spans="1:12">
      <c r="A82" s="7" t="s">
        <v>238</v>
      </c>
      <c r="B82" s="7" t="s">
        <v>302</v>
      </c>
      <c r="C82" s="8" t="s">
        <v>83</v>
      </c>
      <c r="D82" s="9" t="s">
        <v>303</v>
      </c>
      <c r="E82" s="17" t="s">
        <v>242</v>
      </c>
      <c r="F82" s="7" t="s">
        <v>252</v>
      </c>
      <c r="G82" s="15">
        <f t="shared" si="5"/>
        <v>15</v>
      </c>
      <c r="H82" s="7"/>
      <c r="I82" s="15">
        <v>15</v>
      </c>
      <c r="J82" s="7"/>
      <c r="K82" s="7"/>
      <c r="L82" s="7" t="s">
        <v>81</v>
      </c>
    </row>
    <row r="83" s="3" customFormat="1" ht="22.5" spans="1:12">
      <c r="A83" s="7" t="s">
        <v>238</v>
      </c>
      <c r="B83" s="7" t="s">
        <v>304</v>
      </c>
      <c r="C83" s="8" t="s">
        <v>87</v>
      </c>
      <c r="D83" s="9" t="s">
        <v>305</v>
      </c>
      <c r="E83" s="17" t="s">
        <v>242</v>
      </c>
      <c r="F83" s="7" t="s">
        <v>246</v>
      </c>
      <c r="G83" s="15">
        <f t="shared" si="5"/>
        <v>30</v>
      </c>
      <c r="H83" s="7"/>
      <c r="I83" s="15">
        <v>30</v>
      </c>
      <c r="J83" s="7"/>
      <c r="K83" s="7"/>
      <c r="L83" s="7" t="s">
        <v>81</v>
      </c>
    </row>
    <row r="84" s="3" customFormat="1" ht="33.75" spans="1:12">
      <c r="A84" s="7" t="s">
        <v>238</v>
      </c>
      <c r="B84" s="7" t="s">
        <v>306</v>
      </c>
      <c r="C84" s="8" t="s">
        <v>95</v>
      </c>
      <c r="D84" s="9" t="s">
        <v>307</v>
      </c>
      <c r="E84" s="17" t="s">
        <v>242</v>
      </c>
      <c r="F84" s="7" t="s">
        <v>308</v>
      </c>
      <c r="G84" s="15">
        <f t="shared" si="5"/>
        <v>35</v>
      </c>
      <c r="H84" s="7"/>
      <c r="I84" s="15">
        <v>35</v>
      </c>
      <c r="J84" s="7"/>
      <c r="K84" s="7"/>
      <c r="L84" s="7" t="s">
        <v>81</v>
      </c>
    </row>
    <row r="85" s="3" customFormat="1" ht="22.5" spans="1:12">
      <c r="A85" s="7" t="s">
        <v>238</v>
      </c>
      <c r="B85" s="7" t="s">
        <v>309</v>
      </c>
      <c r="C85" s="8" t="s">
        <v>78</v>
      </c>
      <c r="D85" s="9" t="s">
        <v>310</v>
      </c>
      <c r="E85" s="17" t="s">
        <v>242</v>
      </c>
      <c r="F85" s="7" t="s">
        <v>311</v>
      </c>
      <c r="G85" s="15">
        <f t="shared" si="5"/>
        <v>25</v>
      </c>
      <c r="H85" s="7"/>
      <c r="I85" s="15">
        <v>25</v>
      </c>
      <c r="J85" s="7"/>
      <c r="K85" s="7"/>
      <c r="L85" s="7" t="s">
        <v>81</v>
      </c>
    </row>
    <row r="86" s="3" customFormat="1" ht="33.75" spans="1:12">
      <c r="A86" s="7" t="s">
        <v>238</v>
      </c>
      <c r="B86" s="7" t="s">
        <v>312</v>
      </c>
      <c r="C86" s="8" t="s">
        <v>112</v>
      </c>
      <c r="D86" s="9" t="s">
        <v>313</v>
      </c>
      <c r="E86" s="17" t="s">
        <v>242</v>
      </c>
      <c r="F86" s="7" t="s">
        <v>314</v>
      </c>
      <c r="G86" s="15">
        <f t="shared" si="5"/>
        <v>100</v>
      </c>
      <c r="H86" s="15">
        <v>100</v>
      </c>
      <c r="I86" s="7"/>
      <c r="J86" s="7"/>
      <c r="K86" s="7"/>
      <c r="L86" s="7" t="s">
        <v>102</v>
      </c>
    </row>
    <row r="87" s="3" customFormat="1" ht="22.5" spans="1:12">
      <c r="A87" s="7" t="s">
        <v>238</v>
      </c>
      <c r="B87" s="7" t="s">
        <v>315</v>
      </c>
      <c r="C87" s="8" t="s">
        <v>104</v>
      </c>
      <c r="D87" s="9" t="s">
        <v>316</v>
      </c>
      <c r="E87" s="17" t="s">
        <v>242</v>
      </c>
      <c r="F87" s="7" t="s">
        <v>317</v>
      </c>
      <c r="G87" s="15">
        <f t="shared" si="5"/>
        <v>37</v>
      </c>
      <c r="H87" s="7"/>
      <c r="I87" s="15">
        <v>37</v>
      </c>
      <c r="J87" s="7"/>
      <c r="K87" s="7"/>
      <c r="L87" s="7" t="s">
        <v>102</v>
      </c>
    </row>
    <row r="88" s="3" customFormat="1" ht="22.5" spans="1:12">
      <c r="A88" s="7" t="s">
        <v>238</v>
      </c>
      <c r="B88" s="7" t="s">
        <v>318</v>
      </c>
      <c r="C88" s="8" t="s">
        <v>124</v>
      </c>
      <c r="D88" s="9" t="s">
        <v>319</v>
      </c>
      <c r="E88" s="17" t="s">
        <v>242</v>
      </c>
      <c r="F88" s="7" t="s">
        <v>308</v>
      </c>
      <c r="G88" s="15">
        <f t="shared" si="5"/>
        <v>30.9</v>
      </c>
      <c r="H88" s="15">
        <v>30.9</v>
      </c>
      <c r="I88" s="7"/>
      <c r="J88" s="7"/>
      <c r="K88" s="7"/>
      <c r="L88" s="7" t="s">
        <v>127</v>
      </c>
    </row>
    <row r="89" s="3" customFormat="1" ht="22.5" spans="1:12">
      <c r="A89" s="7" t="s">
        <v>238</v>
      </c>
      <c r="B89" s="7" t="s">
        <v>320</v>
      </c>
      <c r="C89" s="8" t="s">
        <v>133</v>
      </c>
      <c r="D89" s="9" t="s">
        <v>321</v>
      </c>
      <c r="E89" s="17" t="s">
        <v>242</v>
      </c>
      <c r="F89" s="7" t="s">
        <v>301</v>
      </c>
      <c r="G89" s="15">
        <f t="shared" si="5"/>
        <v>87.9</v>
      </c>
      <c r="H89" s="7"/>
      <c r="I89" s="15">
        <v>87.9</v>
      </c>
      <c r="J89" s="7"/>
      <c r="K89" s="7"/>
      <c r="L89" s="7" t="s">
        <v>127</v>
      </c>
    </row>
    <row r="90" s="3" customFormat="1" ht="22.5" spans="1:12">
      <c r="A90" s="7" t="s">
        <v>238</v>
      </c>
      <c r="B90" s="7" t="s">
        <v>322</v>
      </c>
      <c r="C90" s="8" t="s">
        <v>129</v>
      </c>
      <c r="D90" s="9" t="s">
        <v>323</v>
      </c>
      <c r="E90" s="17" t="s">
        <v>242</v>
      </c>
      <c r="F90" s="7" t="s">
        <v>301</v>
      </c>
      <c r="G90" s="15">
        <f t="shared" si="5"/>
        <v>5.9</v>
      </c>
      <c r="H90" s="7"/>
      <c r="I90" s="15">
        <v>5.9</v>
      </c>
      <c r="J90" s="7"/>
      <c r="K90" s="7"/>
      <c r="L90" s="7" t="s">
        <v>127</v>
      </c>
    </row>
    <row r="91" s="3" customFormat="1" ht="33.75" spans="1:12">
      <c r="A91" s="7" t="s">
        <v>238</v>
      </c>
      <c r="B91" s="7" t="s">
        <v>324</v>
      </c>
      <c r="C91" s="8" t="s">
        <v>148</v>
      </c>
      <c r="D91" s="9" t="s">
        <v>325</v>
      </c>
      <c r="E91" s="17" t="s">
        <v>242</v>
      </c>
      <c r="F91" s="7" t="s">
        <v>326</v>
      </c>
      <c r="G91" s="15">
        <f t="shared" si="5"/>
        <v>31.8</v>
      </c>
      <c r="H91" s="7"/>
      <c r="I91" s="15">
        <v>31.8</v>
      </c>
      <c r="J91" s="7"/>
      <c r="K91" s="7"/>
      <c r="L91" s="7" t="s">
        <v>140</v>
      </c>
    </row>
    <row r="92" s="3" customFormat="1" ht="33.75" spans="1:12">
      <c r="A92" s="7" t="s">
        <v>238</v>
      </c>
      <c r="B92" s="7" t="s">
        <v>327</v>
      </c>
      <c r="C92" s="8" t="s">
        <v>137</v>
      </c>
      <c r="D92" s="9" t="s">
        <v>328</v>
      </c>
      <c r="E92" s="17" t="s">
        <v>242</v>
      </c>
      <c r="F92" s="7" t="s">
        <v>329</v>
      </c>
      <c r="G92" s="15">
        <f t="shared" si="5"/>
        <v>64.2</v>
      </c>
      <c r="H92" s="7"/>
      <c r="I92" s="15">
        <v>64.2</v>
      </c>
      <c r="J92" s="7"/>
      <c r="K92" s="7"/>
      <c r="L92" s="7" t="s">
        <v>140</v>
      </c>
    </row>
    <row r="93" s="3" customFormat="1" ht="45" spans="1:12">
      <c r="A93" s="7" t="s">
        <v>238</v>
      </c>
      <c r="B93" s="7" t="s">
        <v>330</v>
      </c>
      <c r="C93" s="8" t="s">
        <v>142</v>
      </c>
      <c r="D93" s="9" t="s">
        <v>331</v>
      </c>
      <c r="E93" s="17" t="s">
        <v>242</v>
      </c>
      <c r="F93" s="7" t="s">
        <v>308</v>
      </c>
      <c r="G93" s="15">
        <f t="shared" si="5"/>
        <v>28.2</v>
      </c>
      <c r="H93" s="7"/>
      <c r="I93" s="15">
        <v>28.2</v>
      </c>
      <c r="J93" s="7"/>
      <c r="K93" s="7"/>
      <c r="L93" s="7" t="s">
        <v>140</v>
      </c>
    </row>
    <row r="94" s="3" customFormat="1" ht="22.5" spans="1:12">
      <c r="A94" s="7" t="s">
        <v>238</v>
      </c>
      <c r="B94" s="7" t="s">
        <v>332</v>
      </c>
      <c r="C94" s="8" t="s">
        <v>146</v>
      </c>
      <c r="D94" s="9" t="s">
        <v>333</v>
      </c>
      <c r="E94" s="17" t="s">
        <v>242</v>
      </c>
      <c r="F94" s="7" t="s">
        <v>314</v>
      </c>
      <c r="G94" s="15">
        <f t="shared" si="5"/>
        <v>26.1</v>
      </c>
      <c r="H94" s="7"/>
      <c r="I94" s="15">
        <v>26.1</v>
      </c>
      <c r="J94" s="7"/>
      <c r="K94" s="7"/>
      <c r="L94" s="7" t="s">
        <v>140</v>
      </c>
    </row>
    <row r="95" s="3" customFormat="1" ht="56.25" spans="1:12">
      <c r="A95" s="7" t="s">
        <v>238</v>
      </c>
      <c r="B95" s="7" t="s">
        <v>334</v>
      </c>
      <c r="C95" s="8" t="s">
        <v>156</v>
      </c>
      <c r="D95" s="9" t="s">
        <v>335</v>
      </c>
      <c r="E95" s="17" t="s">
        <v>242</v>
      </c>
      <c r="F95" s="7" t="s">
        <v>336</v>
      </c>
      <c r="G95" s="15">
        <f t="shared" si="5"/>
        <v>43.4</v>
      </c>
      <c r="H95" s="7"/>
      <c r="I95" s="15">
        <v>43.4</v>
      </c>
      <c r="J95" s="7"/>
      <c r="K95" s="7"/>
      <c r="L95" s="7" t="s">
        <v>140</v>
      </c>
    </row>
    <row r="96" s="3" customFormat="1" ht="45" spans="1:12">
      <c r="A96" s="7" t="s">
        <v>238</v>
      </c>
      <c r="B96" s="7" t="s">
        <v>337</v>
      </c>
      <c r="C96" s="8" t="s">
        <v>152</v>
      </c>
      <c r="D96" s="9" t="s">
        <v>338</v>
      </c>
      <c r="E96" s="17" t="s">
        <v>242</v>
      </c>
      <c r="F96" s="7" t="s">
        <v>339</v>
      </c>
      <c r="G96" s="15">
        <f t="shared" si="5"/>
        <v>40.6</v>
      </c>
      <c r="H96" s="7"/>
      <c r="I96" s="15">
        <v>40.6</v>
      </c>
      <c r="J96" s="7"/>
      <c r="K96" s="7"/>
      <c r="L96" s="7" t="s">
        <v>140</v>
      </c>
    </row>
    <row r="97" s="3" customFormat="1" ht="22.5" spans="1:12">
      <c r="A97" s="7" t="s">
        <v>238</v>
      </c>
      <c r="B97" s="7" t="s">
        <v>340</v>
      </c>
      <c r="C97" s="8" t="s">
        <v>165</v>
      </c>
      <c r="D97" s="9" t="s">
        <v>341</v>
      </c>
      <c r="E97" s="17" t="s">
        <v>242</v>
      </c>
      <c r="F97" s="7" t="s">
        <v>342</v>
      </c>
      <c r="G97" s="15">
        <f t="shared" si="5"/>
        <v>36</v>
      </c>
      <c r="H97" s="7"/>
      <c r="I97" s="15">
        <v>36</v>
      </c>
      <c r="J97" s="7"/>
      <c r="K97" s="7"/>
      <c r="L97" s="7" t="s">
        <v>163</v>
      </c>
    </row>
    <row r="98" s="3" customFormat="1" ht="45" spans="1:12">
      <c r="A98" s="7" t="s">
        <v>238</v>
      </c>
      <c r="B98" s="7" t="s">
        <v>343</v>
      </c>
      <c r="C98" s="8" t="s">
        <v>160</v>
      </c>
      <c r="D98" s="9" t="s">
        <v>344</v>
      </c>
      <c r="E98" s="17" t="s">
        <v>242</v>
      </c>
      <c r="F98" s="7" t="s">
        <v>308</v>
      </c>
      <c r="G98" s="15">
        <f t="shared" si="5"/>
        <v>53</v>
      </c>
      <c r="H98" s="7"/>
      <c r="I98" s="15">
        <v>53</v>
      </c>
      <c r="J98" s="7"/>
      <c r="K98" s="7"/>
      <c r="L98" s="7" t="s">
        <v>163</v>
      </c>
    </row>
    <row r="99" s="3" customFormat="1" ht="22.5" spans="1:12">
      <c r="A99" s="7" t="s">
        <v>238</v>
      </c>
      <c r="B99" s="7" t="s">
        <v>345</v>
      </c>
      <c r="C99" s="8" t="s">
        <v>165</v>
      </c>
      <c r="D99" s="9" t="s">
        <v>346</v>
      </c>
      <c r="E99" s="17" t="s">
        <v>242</v>
      </c>
      <c r="F99" s="7" t="s">
        <v>347</v>
      </c>
      <c r="G99" s="15">
        <f t="shared" si="5"/>
        <v>59</v>
      </c>
      <c r="H99" s="7"/>
      <c r="I99" s="15">
        <v>59</v>
      </c>
      <c r="J99" s="7"/>
      <c r="K99" s="7"/>
      <c r="L99" s="7" t="s">
        <v>163</v>
      </c>
    </row>
    <row r="100" s="3" customFormat="1" ht="22.5" spans="1:12">
      <c r="A100" s="7" t="s">
        <v>238</v>
      </c>
      <c r="B100" s="7" t="s">
        <v>348</v>
      </c>
      <c r="C100" s="8" t="s">
        <v>174</v>
      </c>
      <c r="D100" s="9" t="s">
        <v>349</v>
      </c>
      <c r="E100" s="17" t="s">
        <v>242</v>
      </c>
      <c r="F100" s="7" t="s">
        <v>342</v>
      </c>
      <c r="G100" s="15">
        <f t="shared" si="5"/>
        <v>67</v>
      </c>
      <c r="H100" s="7"/>
      <c r="I100" s="15">
        <v>67</v>
      </c>
      <c r="J100" s="7"/>
      <c r="K100" s="7"/>
      <c r="L100" s="7" t="s">
        <v>172</v>
      </c>
    </row>
    <row r="101" s="3" customFormat="1" ht="22.5" spans="1:12">
      <c r="A101" s="7" t="s">
        <v>238</v>
      </c>
      <c r="B101" s="7" t="s">
        <v>350</v>
      </c>
      <c r="C101" s="8" t="s">
        <v>174</v>
      </c>
      <c r="D101" s="9" t="s">
        <v>351</v>
      </c>
      <c r="E101" s="17" t="s">
        <v>242</v>
      </c>
      <c r="F101" s="7" t="s">
        <v>317</v>
      </c>
      <c r="G101" s="15">
        <f t="shared" si="5"/>
        <v>38.5</v>
      </c>
      <c r="H101" s="7"/>
      <c r="I101" s="15">
        <v>38.5</v>
      </c>
      <c r="J101" s="7"/>
      <c r="K101" s="7"/>
      <c r="L101" s="7" t="s">
        <v>172</v>
      </c>
    </row>
    <row r="102" s="3" customFormat="1" ht="22.5" spans="1:12">
      <c r="A102" s="7" t="s">
        <v>238</v>
      </c>
      <c r="B102" s="7" t="s">
        <v>352</v>
      </c>
      <c r="C102" s="8" t="s">
        <v>183</v>
      </c>
      <c r="D102" s="9" t="s">
        <v>353</v>
      </c>
      <c r="E102" s="17" t="s">
        <v>242</v>
      </c>
      <c r="F102" s="7" t="s">
        <v>317</v>
      </c>
      <c r="G102" s="15">
        <f t="shared" si="5"/>
        <v>13</v>
      </c>
      <c r="H102" s="7"/>
      <c r="I102" s="15">
        <v>13</v>
      </c>
      <c r="J102" s="7"/>
      <c r="K102" s="7"/>
      <c r="L102" s="7" t="s">
        <v>181</v>
      </c>
    </row>
    <row r="103" s="3" customFormat="1" ht="45" spans="1:12">
      <c r="A103" s="7" t="s">
        <v>238</v>
      </c>
      <c r="B103" s="7" t="s">
        <v>354</v>
      </c>
      <c r="C103" s="8" t="s">
        <v>178</v>
      </c>
      <c r="D103" s="9" t="s">
        <v>355</v>
      </c>
      <c r="E103" s="17" t="s">
        <v>242</v>
      </c>
      <c r="F103" s="7" t="s">
        <v>356</v>
      </c>
      <c r="G103" s="15">
        <f t="shared" si="5"/>
        <v>63.4</v>
      </c>
      <c r="H103" s="7"/>
      <c r="I103" s="15">
        <v>63.4</v>
      </c>
      <c r="J103" s="7"/>
      <c r="K103" s="7"/>
      <c r="L103" s="7" t="s">
        <v>181</v>
      </c>
    </row>
    <row r="104" s="3" customFormat="1" ht="22.5" spans="1:12">
      <c r="A104" s="7" t="s">
        <v>238</v>
      </c>
      <c r="B104" s="7" t="s">
        <v>357</v>
      </c>
      <c r="C104" s="8" t="s">
        <v>187</v>
      </c>
      <c r="D104" s="9" t="s">
        <v>358</v>
      </c>
      <c r="E104" s="17" t="s">
        <v>242</v>
      </c>
      <c r="F104" s="7" t="s">
        <v>252</v>
      </c>
      <c r="G104" s="15">
        <f t="shared" si="5"/>
        <v>34</v>
      </c>
      <c r="H104" s="7"/>
      <c r="I104" s="15">
        <v>34</v>
      </c>
      <c r="J104" s="7"/>
      <c r="K104" s="7"/>
      <c r="L104" s="7" t="s">
        <v>188</v>
      </c>
    </row>
    <row r="105" s="3" customFormat="1" ht="45" spans="1:12">
      <c r="A105" s="7" t="s">
        <v>238</v>
      </c>
      <c r="B105" s="7" t="s">
        <v>359</v>
      </c>
      <c r="C105" s="8" t="s">
        <v>360</v>
      </c>
      <c r="D105" s="9" t="s">
        <v>361</v>
      </c>
      <c r="E105" s="17" t="s">
        <v>242</v>
      </c>
      <c r="F105" s="7" t="s">
        <v>362</v>
      </c>
      <c r="G105" s="15">
        <f t="shared" si="5"/>
        <v>14</v>
      </c>
      <c r="H105" s="7"/>
      <c r="I105" s="15">
        <v>14</v>
      </c>
      <c r="J105" s="7"/>
      <c r="K105" s="7"/>
      <c r="L105" s="7" t="s">
        <v>188</v>
      </c>
    </row>
    <row r="106" s="3" customFormat="1" ht="22.5" spans="1:12">
      <c r="A106" s="7" t="s">
        <v>238</v>
      </c>
      <c r="B106" s="7" t="s">
        <v>363</v>
      </c>
      <c r="C106" s="8" t="s">
        <v>364</v>
      </c>
      <c r="D106" s="9" t="s">
        <v>365</v>
      </c>
      <c r="E106" s="17" t="s">
        <v>242</v>
      </c>
      <c r="F106" s="7" t="s">
        <v>249</v>
      </c>
      <c r="G106" s="15">
        <f t="shared" si="5"/>
        <v>21</v>
      </c>
      <c r="H106" s="7"/>
      <c r="I106" s="15">
        <v>21</v>
      </c>
      <c r="J106" s="7"/>
      <c r="K106" s="7"/>
      <c r="L106" s="7" t="s">
        <v>188</v>
      </c>
    </row>
    <row r="107" s="3" customFormat="1" ht="22.5" spans="1:12">
      <c r="A107" s="7" t="s">
        <v>238</v>
      </c>
      <c r="B107" s="7" t="s">
        <v>366</v>
      </c>
      <c r="C107" s="8" t="s">
        <v>206</v>
      </c>
      <c r="D107" s="9" t="s">
        <v>367</v>
      </c>
      <c r="E107" s="17" t="s">
        <v>242</v>
      </c>
      <c r="F107" s="7" t="s">
        <v>317</v>
      </c>
      <c r="G107" s="15">
        <f t="shared" si="5"/>
        <v>8</v>
      </c>
      <c r="H107" s="7"/>
      <c r="I107" s="15">
        <v>8</v>
      </c>
      <c r="J107" s="7"/>
      <c r="K107" s="7"/>
      <c r="L107" s="7" t="s">
        <v>188</v>
      </c>
    </row>
    <row r="108" s="3" customFormat="1" ht="22.5" spans="1:12">
      <c r="A108" s="7" t="s">
        <v>238</v>
      </c>
      <c r="B108" s="7" t="s">
        <v>368</v>
      </c>
      <c r="C108" s="8" t="s">
        <v>204</v>
      </c>
      <c r="D108" s="9" t="s">
        <v>369</v>
      </c>
      <c r="E108" s="17" t="s">
        <v>242</v>
      </c>
      <c r="F108" s="7" t="s">
        <v>252</v>
      </c>
      <c r="G108" s="15">
        <f t="shared" si="5"/>
        <v>6</v>
      </c>
      <c r="H108" s="7"/>
      <c r="I108" s="15">
        <v>6</v>
      </c>
      <c r="J108" s="7"/>
      <c r="K108" s="7"/>
      <c r="L108" s="7" t="s">
        <v>188</v>
      </c>
    </row>
    <row r="109" s="3" customFormat="1" ht="22.5" spans="1:12">
      <c r="A109" s="7" t="s">
        <v>238</v>
      </c>
      <c r="B109" s="7" t="s">
        <v>370</v>
      </c>
      <c r="C109" s="8" t="s">
        <v>212</v>
      </c>
      <c r="D109" s="9" t="s">
        <v>371</v>
      </c>
      <c r="E109" s="17" t="s">
        <v>242</v>
      </c>
      <c r="F109" s="7" t="s">
        <v>372</v>
      </c>
      <c r="G109" s="15">
        <f t="shared" si="5"/>
        <v>35</v>
      </c>
      <c r="H109" s="7"/>
      <c r="I109" s="15">
        <v>35</v>
      </c>
      <c r="J109" s="7"/>
      <c r="K109" s="7"/>
      <c r="L109" s="7" t="s">
        <v>188</v>
      </c>
    </row>
    <row r="110" ht="33.75" spans="1:12">
      <c r="A110" s="7" t="s">
        <v>238</v>
      </c>
      <c r="B110" s="7" t="s">
        <v>373</v>
      </c>
      <c r="C110" s="8" t="s">
        <v>210</v>
      </c>
      <c r="D110" s="9" t="s">
        <v>374</v>
      </c>
      <c r="E110" s="17" t="s">
        <v>242</v>
      </c>
      <c r="F110" s="7" t="s">
        <v>375</v>
      </c>
      <c r="G110" s="15">
        <f t="shared" si="5"/>
        <v>21.1</v>
      </c>
      <c r="H110" s="7"/>
      <c r="I110" s="15">
        <v>21.1</v>
      </c>
      <c r="J110" s="7"/>
      <c r="K110" s="7"/>
      <c r="L110" s="7" t="s">
        <v>188</v>
      </c>
    </row>
    <row r="111" ht="33.75" spans="1:12">
      <c r="A111" s="7" t="s">
        <v>238</v>
      </c>
      <c r="B111" s="7" t="s">
        <v>376</v>
      </c>
      <c r="C111" s="8" t="s">
        <v>194</v>
      </c>
      <c r="D111" s="9" t="s">
        <v>377</v>
      </c>
      <c r="E111" s="17" t="s">
        <v>242</v>
      </c>
      <c r="F111" s="7" t="s">
        <v>378</v>
      </c>
      <c r="G111" s="15">
        <f t="shared" si="5"/>
        <v>49</v>
      </c>
      <c r="H111" s="7"/>
      <c r="I111" s="15">
        <v>49</v>
      </c>
      <c r="J111" s="7"/>
      <c r="K111" s="7"/>
      <c r="L111" s="7" t="s">
        <v>188</v>
      </c>
    </row>
    <row r="112" ht="22.5" spans="1:12">
      <c r="A112" s="7" t="s">
        <v>238</v>
      </c>
      <c r="B112" s="7" t="s">
        <v>379</v>
      </c>
      <c r="C112" s="8" t="s">
        <v>202</v>
      </c>
      <c r="D112" s="9" t="s">
        <v>380</v>
      </c>
      <c r="E112" s="17" t="s">
        <v>242</v>
      </c>
      <c r="F112" s="7" t="s">
        <v>252</v>
      </c>
      <c r="G112" s="15">
        <f t="shared" si="5"/>
        <v>51</v>
      </c>
      <c r="H112" s="7"/>
      <c r="I112" s="15">
        <v>51</v>
      </c>
      <c r="J112" s="7"/>
      <c r="K112" s="7"/>
      <c r="L112" s="7" t="s">
        <v>188</v>
      </c>
    </row>
    <row r="113" ht="45" spans="1:12">
      <c r="A113" s="7" t="s">
        <v>238</v>
      </c>
      <c r="B113" s="7" t="s">
        <v>381</v>
      </c>
      <c r="C113" s="8" t="s">
        <v>210</v>
      </c>
      <c r="D113" s="9" t="s">
        <v>382</v>
      </c>
      <c r="E113" s="17" t="s">
        <v>242</v>
      </c>
      <c r="F113" s="7" t="s">
        <v>246</v>
      </c>
      <c r="G113" s="15">
        <f t="shared" si="5"/>
        <v>32</v>
      </c>
      <c r="H113" s="7"/>
      <c r="I113" s="15">
        <v>32</v>
      </c>
      <c r="J113" s="7"/>
      <c r="K113" s="7"/>
      <c r="L113" s="7" t="s">
        <v>188</v>
      </c>
    </row>
    <row r="114" ht="22.5" spans="1:12">
      <c r="A114" s="7" t="s">
        <v>238</v>
      </c>
      <c r="B114" s="7" t="s">
        <v>383</v>
      </c>
      <c r="C114" s="8" t="s">
        <v>221</v>
      </c>
      <c r="D114" s="9" t="s">
        <v>384</v>
      </c>
      <c r="E114" s="17" t="s">
        <v>242</v>
      </c>
      <c r="F114" s="7" t="s">
        <v>246</v>
      </c>
      <c r="G114" s="15">
        <f t="shared" si="5"/>
        <v>25</v>
      </c>
      <c r="H114" s="7"/>
      <c r="I114" s="15">
        <v>25</v>
      </c>
      <c r="J114" s="7"/>
      <c r="K114" s="7"/>
      <c r="L114" s="7" t="s">
        <v>219</v>
      </c>
    </row>
    <row r="115" ht="22.5" spans="1:12">
      <c r="A115" s="7" t="s">
        <v>238</v>
      </c>
      <c r="B115" s="7" t="s">
        <v>385</v>
      </c>
      <c r="C115" s="8" t="s">
        <v>216</v>
      </c>
      <c r="D115" s="9" t="s">
        <v>386</v>
      </c>
      <c r="E115" s="17" t="s">
        <v>242</v>
      </c>
      <c r="F115" s="7" t="s">
        <v>326</v>
      </c>
      <c r="G115" s="15">
        <f t="shared" si="5"/>
        <v>20</v>
      </c>
      <c r="H115" s="7"/>
      <c r="I115" s="15">
        <v>20</v>
      </c>
      <c r="J115" s="7"/>
      <c r="K115" s="7"/>
      <c r="L115" s="7" t="s">
        <v>219</v>
      </c>
    </row>
    <row r="116" ht="22.5" spans="1:12">
      <c r="A116" s="7" t="s">
        <v>238</v>
      </c>
      <c r="B116" s="7" t="s">
        <v>387</v>
      </c>
      <c r="C116" s="8" t="s">
        <v>225</v>
      </c>
      <c r="D116" s="9" t="s">
        <v>388</v>
      </c>
      <c r="E116" s="17" t="s">
        <v>242</v>
      </c>
      <c r="F116" s="7" t="s">
        <v>261</v>
      </c>
      <c r="G116" s="15">
        <f t="shared" si="5"/>
        <v>80</v>
      </c>
      <c r="H116" s="7"/>
      <c r="I116" s="15">
        <v>80</v>
      </c>
      <c r="J116" s="7"/>
      <c r="K116" s="7"/>
      <c r="L116" s="7" t="s">
        <v>219</v>
      </c>
    </row>
    <row r="117" ht="22.5" spans="1:12">
      <c r="A117" s="7" t="s">
        <v>238</v>
      </c>
      <c r="B117" s="7" t="s">
        <v>389</v>
      </c>
      <c r="C117" s="8" t="s">
        <v>216</v>
      </c>
      <c r="D117" s="9" t="s">
        <v>390</v>
      </c>
      <c r="E117" s="17" t="s">
        <v>242</v>
      </c>
      <c r="F117" s="7" t="s">
        <v>317</v>
      </c>
      <c r="G117" s="15">
        <f t="shared" si="5"/>
        <v>10</v>
      </c>
      <c r="H117" s="7"/>
      <c r="I117" s="15">
        <v>10</v>
      </c>
      <c r="J117" s="7"/>
      <c r="K117" s="7"/>
      <c r="L117" s="7" t="s">
        <v>219</v>
      </c>
    </row>
    <row r="118" ht="22.5" spans="1:12">
      <c r="A118" s="13" t="s">
        <v>391</v>
      </c>
      <c r="B118" s="13" t="s">
        <v>392</v>
      </c>
      <c r="C118" s="22"/>
      <c r="D118" s="10" t="s">
        <v>393</v>
      </c>
      <c r="E118" s="23"/>
      <c r="F118" s="13"/>
      <c r="G118" s="12">
        <f t="shared" si="5"/>
        <v>2502.628</v>
      </c>
      <c r="H118" s="12">
        <f t="shared" ref="H118:K118" si="6">SUM(H119:H217)</f>
        <v>1751.55</v>
      </c>
      <c r="I118" s="12">
        <f t="shared" si="6"/>
        <v>751.078</v>
      </c>
      <c r="J118" s="12">
        <f t="shared" si="6"/>
        <v>0</v>
      </c>
      <c r="K118" s="12">
        <f t="shared" si="6"/>
        <v>0</v>
      </c>
      <c r="L118" s="13"/>
    </row>
    <row r="119" ht="22.5" spans="1:12">
      <c r="A119" s="7" t="s">
        <v>238</v>
      </c>
      <c r="B119" s="24" t="s">
        <v>394</v>
      </c>
      <c r="C119" s="7" t="s">
        <v>62</v>
      </c>
      <c r="D119" s="7" t="s">
        <v>395</v>
      </c>
      <c r="E119" s="25" t="s">
        <v>21</v>
      </c>
      <c r="F119" s="7" t="s">
        <v>275</v>
      </c>
      <c r="G119" s="15">
        <f t="shared" ref="G119:G182" si="7">H119+I119+J119+K119</f>
        <v>2.7</v>
      </c>
      <c r="H119" s="15">
        <v>2.7</v>
      </c>
      <c r="I119" s="26"/>
      <c r="J119" s="26"/>
      <c r="K119" s="26"/>
      <c r="L119" s="17" t="s">
        <v>44</v>
      </c>
    </row>
    <row r="120" ht="22.5" spans="1:12">
      <c r="A120" s="7" t="s">
        <v>238</v>
      </c>
      <c r="B120" s="24" t="s">
        <v>396</v>
      </c>
      <c r="C120" s="7" t="s">
        <v>62</v>
      </c>
      <c r="D120" s="7" t="s">
        <v>397</v>
      </c>
      <c r="E120" s="25" t="s">
        <v>21</v>
      </c>
      <c r="F120" s="7" t="s">
        <v>398</v>
      </c>
      <c r="G120" s="15">
        <f t="shared" si="7"/>
        <v>6</v>
      </c>
      <c r="H120" s="15">
        <v>6</v>
      </c>
      <c r="I120" s="26"/>
      <c r="J120" s="26"/>
      <c r="K120" s="26"/>
      <c r="L120" s="17" t="s">
        <v>44</v>
      </c>
    </row>
    <row r="121" ht="22.5" spans="1:12">
      <c r="A121" s="7" t="s">
        <v>238</v>
      </c>
      <c r="B121" s="24" t="s">
        <v>399</v>
      </c>
      <c r="C121" s="7" t="s">
        <v>70</v>
      </c>
      <c r="D121" s="7" t="s">
        <v>400</v>
      </c>
      <c r="E121" s="25" t="s">
        <v>21</v>
      </c>
      <c r="F121" s="7" t="s">
        <v>401</v>
      </c>
      <c r="G121" s="15">
        <f t="shared" si="7"/>
        <v>3.9</v>
      </c>
      <c r="H121" s="15">
        <v>3.9</v>
      </c>
      <c r="I121" s="26"/>
      <c r="J121" s="26"/>
      <c r="K121" s="26"/>
      <c r="L121" s="17" t="s">
        <v>44</v>
      </c>
    </row>
    <row r="122" ht="22.5" spans="1:12">
      <c r="A122" s="7" t="s">
        <v>238</v>
      </c>
      <c r="B122" s="16" t="s">
        <v>402</v>
      </c>
      <c r="C122" s="7" t="s">
        <v>403</v>
      </c>
      <c r="D122" s="7" t="s">
        <v>404</v>
      </c>
      <c r="E122" s="25" t="s">
        <v>21</v>
      </c>
      <c r="F122" s="7" t="s">
        <v>405</v>
      </c>
      <c r="G122" s="15">
        <f t="shared" si="7"/>
        <v>1.8</v>
      </c>
      <c r="H122" s="15">
        <v>1.8</v>
      </c>
      <c r="I122" s="26"/>
      <c r="J122" s="26"/>
      <c r="K122" s="26"/>
      <c r="L122" s="17" t="s">
        <v>44</v>
      </c>
    </row>
    <row r="123" ht="22.5" spans="1:12">
      <c r="A123" s="7" t="s">
        <v>238</v>
      </c>
      <c r="B123" s="16" t="s">
        <v>406</v>
      </c>
      <c r="C123" s="7" t="s">
        <v>403</v>
      </c>
      <c r="D123" s="7" t="s">
        <v>407</v>
      </c>
      <c r="E123" s="25" t="s">
        <v>21</v>
      </c>
      <c r="F123" s="7" t="s">
        <v>408</v>
      </c>
      <c r="G123" s="15">
        <f t="shared" si="7"/>
        <v>6</v>
      </c>
      <c r="H123" s="15">
        <v>6</v>
      </c>
      <c r="I123" s="26"/>
      <c r="J123" s="26"/>
      <c r="K123" s="26"/>
      <c r="L123" s="17" t="s">
        <v>44</v>
      </c>
    </row>
    <row r="124" ht="22.5" spans="1:12">
      <c r="A124" s="7" t="s">
        <v>238</v>
      </c>
      <c r="B124" s="16" t="s">
        <v>409</v>
      </c>
      <c r="C124" s="7" t="s">
        <v>403</v>
      </c>
      <c r="D124" s="7" t="s">
        <v>410</v>
      </c>
      <c r="E124" s="25" t="s">
        <v>21</v>
      </c>
      <c r="F124" s="7" t="s">
        <v>411</v>
      </c>
      <c r="G124" s="15">
        <f t="shared" si="7"/>
        <v>10</v>
      </c>
      <c r="H124" s="15">
        <v>10</v>
      </c>
      <c r="I124" s="26"/>
      <c r="J124" s="26"/>
      <c r="K124" s="26"/>
      <c r="L124" s="17" t="s">
        <v>44</v>
      </c>
    </row>
    <row r="125" ht="22.5" spans="1:12">
      <c r="A125" s="7" t="s">
        <v>238</v>
      </c>
      <c r="B125" s="16" t="s">
        <v>412</v>
      </c>
      <c r="C125" s="7" t="s">
        <v>403</v>
      </c>
      <c r="D125" s="7" t="s">
        <v>413</v>
      </c>
      <c r="E125" s="25" t="s">
        <v>21</v>
      </c>
      <c r="F125" s="7" t="s">
        <v>275</v>
      </c>
      <c r="G125" s="15">
        <f t="shared" si="7"/>
        <v>4.6</v>
      </c>
      <c r="H125" s="15">
        <v>4.6</v>
      </c>
      <c r="I125" s="26"/>
      <c r="J125" s="26"/>
      <c r="K125" s="26"/>
      <c r="L125" s="17" t="s">
        <v>44</v>
      </c>
    </row>
    <row r="126" ht="22.5" spans="1:12">
      <c r="A126" s="7" t="s">
        <v>238</v>
      </c>
      <c r="B126" s="16" t="s">
        <v>414</v>
      </c>
      <c r="C126" s="7" t="s">
        <v>403</v>
      </c>
      <c r="D126" s="7" t="s">
        <v>415</v>
      </c>
      <c r="E126" s="25" t="s">
        <v>21</v>
      </c>
      <c r="F126" s="7" t="s">
        <v>416</v>
      </c>
      <c r="G126" s="15">
        <f t="shared" si="7"/>
        <v>4</v>
      </c>
      <c r="H126" s="15">
        <v>4</v>
      </c>
      <c r="I126" s="26"/>
      <c r="J126" s="26"/>
      <c r="K126" s="26"/>
      <c r="L126" s="17" t="s">
        <v>44</v>
      </c>
    </row>
    <row r="127" ht="22.5" spans="1:12">
      <c r="A127" s="7" t="s">
        <v>238</v>
      </c>
      <c r="B127" s="16" t="s">
        <v>417</v>
      </c>
      <c r="C127" s="7" t="s">
        <v>418</v>
      </c>
      <c r="D127" s="7" t="s">
        <v>419</v>
      </c>
      <c r="E127" s="25" t="s">
        <v>21</v>
      </c>
      <c r="F127" s="7" t="s">
        <v>420</v>
      </c>
      <c r="G127" s="15">
        <f t="shared" si="7"/>
        <v>29.25</v>
      </c>
      <c r="H127" s="15">
        <v>29.25</v>
      </c>
      <c r="I127" s="26"/>
      <c r="J127" s="26"/>
      <c r="K127" s="26"/>
      <c r="L127" s="17" t="s">
        <v>44</v>
      </c>
    </row>
    <row r="128" ht="33.75" spans="1:12">
      <c r="A128" s="7" t="s">
        <v>238</v>
      </c>
      <c r="B128" s="16" t="s">
        <v>421</v>
      </c>
      <c r="C128" s="7" t="s">
        <v>418</v>
      </c>
      <c r="D128" s="7" t="s">
        <v>422</v>
      </c>
      <c r="E128" s="25" t="s">
        <v>21</v>
      </c>
      <c r="F128" s="7" t="s">
        <v>423</v>
      </c>
      <c r="G128" s="15">
        <f t="shared" si="7"/>
        <v>31</v>
      </c>
      <c r="H128" s="15">
        <v>31</v>
      </c>
      <c r="I128" s="26"/>
      <c r="J128" s="26"/>
      <c r="K128" s="26"/>
      <c r="L128" s="17" t="s">
        <v>44</v>
      </c>
    </row>
    <row r="129" ht="45" spans="1:12">
      <c r="A129" s="7" t="s">
        <v>238</v>
      </c>
      <c r="B129" s="16" t="s">
        <v>424</v>
      </c>
      <c r="C129" s="7" t="s">
        <v>58</v>
      </c>
      <c r="D129" s="7" t="s">
        <v>425</v>
      </c>
      <c r="E129" s="25" t="s">
        <v>21</v>
      </c>
      <c r="F129" s="7" t="s">
        <v>420</v>
      </c>
      <c r="G129" s="15">
        <f t="shared" si="7"/>
        <v>14.7</v>
      </c>
      <c r="H129" s="15">
        <v>14.7</v>
      </c>
      <c r="I129" s="26"/>
      <c r="J129" s="26"/>
      <c r="K129" s="26"/>
      <c r="L129" s="17" t="s">
        <v>44</v>
      </c>
    </row>
    <row r="130" ht="45" spans="1:12">
      <c r="A130" s="7" t="s">
        <v>238</v>
      </c>
      <c r="B130" s="16" t="s">
        <v>426</v>
      </c>
      <c r="C130" s="7" t="s">
        <v>58</v>
      </c>
      <c r="D130" s="7" t="s">
        <v>427</v>
      </c>
      <c r="E130" s="25" t="s">
        <v>21</v>
      </c>
      <c r="F130" s="7" t="s">
        <v>428</v>
      </c>
      <c r="G130" s="15">
        <f t="shared" si="7"/>
        <v>14.8</v>
      </c>
      <c r="H130" s="15">
        <v>14.8</v>
      </c>
      <c r="I130" s="26"/>
      <c r="J130" s="26"/>
      <c r="K130" s="26"/>
      <c r="L130" s="17" t="s">
        <v>44</v>
      </c>
    </row>
    <row r="131" ht="33.75" spans="1:12">
      <c r="A131" s="7" t="s">
        <v>238</v>
      </c>
      <c r="B131" s="16" t="s">
        <v>429</v>
      </c>
      <c r="C131" s="7" t="s">
        <v>58</v>
      </c>
      <c r="D131" s="7" t="s">
        <v>430</v>
      </c>
      <c r="E131" s="25" t="s">
        <v>21</v>
      </c>
      <c r="F131" s="7" t="s">
        <v>431</v>
      </c>
      <c r="G131" s="15">
        <f t="shared" si="7"/>
        <v>2.3</v>
      </c>
      <c r="H131" s="15">
        <v>2.3</v>
      </c>
      <c r="I131" s="26"/>
      <c r="J131" s="26"/>
      <c r="K131" s="26"/>
      <c r="L131" s="17" t="s">
        <v>44</v>
      </c>
    </row>
    <row r="132" ht="33.75" spans="1:12">
      <c r="A132" s="7" t="s">
        <v>238</v>
      </c>
      <c r="B132" s="16" t="s">
        <v>432</v>
      </c>
      <c r="C132" s="7" t="s">
        <v>58</v>
      </c>
      <c r="D132" s="7" t="s">
        <v>433</v>
      </c>
      <c r="E132" s="25" t="s">
        <v>21</v>
      </c>
      <c r="F132" s="7" t="s">
        <v>278</v>
      </c>
      <c r="G132" s="15">
        <f t="shared" si="7"/>
        <v>10.4</v>
      </c>
      <c r="H132" s="15">
        <v>10.4</v>
      </c>
      <c r="I132" s="26"/>
      <c r="J132" s="26"/>
      <c r="K132" s="26"/>
      <c r="L132" s="17" t="s">
        <v>44</v>
      </c>
    </row>
    <row r="133" ht="22.5" spans="1:12">
      <c r="A133" s="7" t="s">
        <v>238</v>
      </c>
      <c r="B133" s="16" t="s">
        <v>434</v>
      </c>
      <c r="C133" s="7" t="s">
        <v>58</v>
      </c>
      <c r="D133" s="7" t="s">
        <v>435</v>
      </c>
      <c r="E133" s="25" t="s">
        <v>21</v>
      </c>
      <c r="F133" s="7" t="s">
        <v>420</v>
      </c>
      <c r="G133" s="15">
        <f t="shared" si="7"/>
        <v>6</v>
      </c>
      <c r="H133" s="15">
        <v>6</v>
      </c>
      <c r="I133" s="26"/>
      <c r="J133" s="26"/>
      <c r="K133" s="26"/>
      <c r="L133" s="17" t="s">
        <v>44</v>
      </c>
    </row>
    <row r="134" ht="22.5" spans="1:12">
      <c r="A134" s="7" t="s">
        <v>238</v>
      </c>
      <c r="B134" s="16" t="s">
        <v>436</v>
      </c>
      <c r="C134" s="7" t="s">
        <v>54</v>
      </c>
      <c r="D134" s="7" t="s">
        <v>437</v>
      </c>
      <c r="E134" s="25" t="s">
        <v>21</v>
      </c>
      <c r="F134" s="7" t="s">
        <v>264</v>
      </c>
      <c r="G134" s="15">
        <f t="shared" si="7"/>
        <v>5</v>
      </c>
      <c r="H134" s="15">
        <v>5</v>
      </c>
      <c r="I134" s="26"/>
      <c r="J134" s="26"/>
      <c r="K134" s="26"/>
      <c r="L134" s="17" t="s">
        <v>44</v>
      </c>
    </row>
    <row r="135" ht="22.5" spans="1:12">
      <c r="A135" s="7" t="s">
        <v>238</v>
      </c>
      <c r="B135" s="16" t="s">
        <v>438</v>
      </c>
      <c r="C135" s="7" t="s">
        <v>54</v>
      </c>
      <c r="D135" s="7" t="s">
        <v>439</v>
      </c>
      <c r="E135" s="25" t="s">
        <v>21</v>
      </c>
      <c r="F135" s="7" t="s">
        <v>440</v>
      </c>
      <c r="G135" s="15">
        <f t="shared" si="7"/>
        <v>4</v>
      </c>
      <c r="H135" s="15">
        <v>4</v>
      </c>
      <c r="I135" s="26"/>
      <c r="J135" s="26"/>
      <c r="K135" s="26"/>
      <c r="L135" s="17" t="s">
        <v>44</v>
      </c>
    </row>
    <row r="136" ht="22.5" spans="1:12">
      <c r="A136" s="7" t="s">
        <v>238</v>
      </c>
      <c r="B136" s="16" t="s">
        <v>441</v>
      </c>
      <c r="C136" s="7" t="s">
        <v>442</v>
      </c>
      <c r="D136" s="7" t="s">
        <v>443</v>
      </c>
      <c r="E136" s="25" t="s">
        <v>21</v>
      </c>
      <c r="F136" s="7" t="s">
        <v>444</v>
      </c>
      <c r="G136" s="15">
        <f t="shared" si="7"/>
        <v>34.32</v>
      </c>
      <c r="H136" s="15">
        <v>34.32</v>
      </c>
      <c r="I136" s="26"/>
      <c r="J136" s="26"/>
      <c r="K136" s="26"/>
      <c r="L136" s="17" t="s">
        <v>44</v>
      </c>
    </row>
    <row r="137" ht="22.5" spans="1:12">
      <c r="A137" s="7" t="s">
        <v>238</v>
      </c>
      <c r="B137" s="16" t="s">
        <v>445</v>
      </c>
      <c r="C137" s="7" t="s">
        <v>46</v>
      </c>
      <c r="D137" s="7" t="s">
        <v>446</v>
      </c>
      <c r="E137" s="25" t="s">
        <v>21</v>
      </c>
      <c r="F137" s="7" t="s">
        <v>278</v>
      </c>
      <c r="G137" s="15">
        <f t="shared" si="7"/>
        <v>3.3</v>
      </c>
      <c r="H137" s="15">
        <v>3.3</v>
      </c>
      <c r="I137" s="26"/>
      <c r="J137" s="26"/>
      <c r="K137" s="26"/>
      <c r="L137" s="17" t="s">
        <v>44</v>
      </c>
    </row>
    <row r="138" ht="22.5" spans="1:12">
      <c r="A138" s="7" t="s">
        <v>238</v>
      </c>
      <c r="B138" s="16" t="s">
        <v>447</v>
      </c>
      <c r="C138" s="7" t="s">
        <v>46</v>
      </c>
      <c r="D138" s="7" t="s">
        <v>448</v>
      </c>
      <c r="E138" s="25" t="s">
        <v>21</v>
      </c>
      <c r="F138" s="7" t="s">
        <v>449</v>
      </c>
      <c r="G138" s="15">
        <f t="shared" si="7"/>
        <v>13.5</v>
      </c>
      <c r="H138" s="15">
        <v>13.5</v>
      </c>
      <c r="I138" s="26"/>
      <c r="J138" s="26"/>
      <c r="K138" s="26"/>
      <c r="L138" s="17" t="s">
        <v>44</v>
      </c>
    </row>
    <row r="139" ht="22.5" spans="1:12">
      <c r="A139" s="7" t="s">
        <v>238</v>
      </c>
      <c r="B139" s="16" t="s">
        <v>450</v>
      </c>
      <c r="C139" s="7" t="s">
        <v>46</v>
      </c>
      <c r="D139" s="7" t="s">
        <v>451</v>
      </c>
      <c r="E139" s="25" t="s">
        <v>21</v>
      </c>
      <c r="F139" s="7" t="s">
        <v>452</v>
      </c>
      <c r="G139" s="15">
        <f t="shared" si="7"/>
        <v>32</v>
      </c>
      <c r="H139" s="15">
        <v>32</v>
      </c>
      <c r="I139" s="26"/>
      <c r="J139" s="26"/>
      <c r="K139" s="26"/>
      <c r="L139" s="17" t="s">
        <v>44</v>
      </c>
    </row>
    <row r="140" ht="22.5" spans="1:12">
      <c r="A140" s="7" t="s">
        <v>238</v>
      </c>
      <c r="B140" s="16" t="s">
        <v>453</v>
      </c>
      <c r="C140" s="7" t="s">
        <v>454</v>
      </c>
      <c r="D140" s="7" t="s">
        <v>455</v>
      </c>
      <c r="E140" s="25" t="s">
        <v>21</v>
      </c>
      <c r="F140" s="7" t="s">
        <v>456</v>
      </c>
      <c r="G140" s="15">
        <f t="shared" si="7"/>
        <v>36</v>
      </c>
      <c r="H140" s="15">
        <v>36</v>
      </c>
      <c r="I140" s="26"/>
      <c r="J140" s="26"/>
      <c r="K140" s="26"/>
      <c r="L140" s="17" t="s">
        <v>44</v>
      </c>
    </row>
    <row r="141" ht="22.5" spans="1:12">
      <c r="A141" s="7" t="s">
        <v>238</v>
      </c>
      <c r="B141" s="16" t="s">
        <v>457</v>
      </c>
      <c r="C141" s="7" t="s">
        <v>454</v>
      </c>
      <c r="D141" s="7" t="s">
        <v>458</v>
      </c>
      <c r="E141" s="25" t="s">
        <v>21</v>
      </c>
      <c r="F141" s="7" t="s">
        <v>459</v>
      </c>
      <c r="G141" s="15">
        <f t="shared" si="7"/>
        <v>3.6</v>
      </c>
      <c r="H141" s="15">
        <v>3.6</v>
      </c>
      <c r="I141" s="26"/>
      <c r="J141" s="26"/>
      <c r="K141" s="26"/>
      <c r="L141" s="17" t="s">
        <v>44</v>
      </c>
    </row>
    <row r="142" ht="22.5" spans="1:12">
      <c r="A142" s="7" t="s">
        <v>238</v>
      </c>
      <c r="B142" s="16" t="s">
        <v>460</v>
      </c>
      <c r="C142" s="7" t="s">
        <v>50</v>
      </c>
      <c r="D142" s="7" t="s">
        <v>461</v>
      </c>
      <c r="E142" s="25" t="s">
        <v>21</v>
      </c>
      <c r="F142" s="7" t="s">
        <v>462</v>
      </c>
      <c r="G142" s="15">
        <f t="shared" si="7"/>
        <v>6</v>
      </c>
      <c r="H142" s="15">
        <v>6</v>
      </c>
      <c r="I142" s="26"/>
      <c r="J142" s="26"/>
      <c r="K142" s="26"/>
      <c r="L142" s="17" t="s">
        <v>44</v>
      </c>
    </row>
    <row r="143" ht="22.5" spans="1:12">
      <c r="A143" s="7" t="s">
        <v>238</v>
      </c>
      <c r="B143" s="16" t="s">
        <v>463</v>
      </c>
      <c r="C143" s="7" t="s">
        <v>50</v>
      </c>
      <c r="D143" s="7" t="s">
        <v>464</v>
      </c>
      <c r="E143" s="25" t="s">
        <v>21</v>
      </c>
      <c r="F143" s="7" t="s">
        <v>465</v>
      </c>
      <c r="G143" s="15">
        <f t="shared" si="7"/>
        <v>9.5</v>
      </c>
      <c r="H143" s="15">
        <v>9.5</v>
      </c>
      <c r="I143" s="26"/>
      <c r="J143" s="26"/>
      <c r="K143" s="26"/>
      <c r="L143" s="17" t="s">
        <v>44</v>
      </c>
    </row>
    <row r="144" ht="22.5" spans="1:12">
      <c r="A144" s="7" t="s">
        <v>238</v>
      </c>
      <c r="B144" s="16" t="s">
        <v>466</v>
      </c>
      <c r="C144" s="7" t="s">
        <v>467</v>
      </c>
      <c r="D144" s="7" t="s">
        <v>468</v>
      </c>
      <c r="E144" s="25" t="s">
        <v>21</v>
      </c>
      <c r="F144" s="7" t="s">
        <v>243</v>
      </c>
      <c r="G144" s="15">
        <f t="shared" si="7"/>
        <v>20.4</v>
      </c>
      <c r="H144" s="15">
        <v>20.4</v>
      </c>
      <c r="I144" s="16"/>
      <c r="J144" s="7"/>
      <c r="K144" s="26"/>
      <c r="L144" s="17" t="s">
        <v>44</v>
      </c>
    </row>
    <row r="145" ht="22.5" spans="1:12">
      <c r="A145" s="7" t="s">
        <v>238</v>
      </c>
      <c r="B145" s="16" t="s">
        <v>469</v>
      </c>
      <c r="C145" s="7" t="s">
        <v>467</v>
      </c>
      <c r="D145" s="7" t="s">
        <v>470</v>
      </c>
      <c r="E145" s="25" t="s">
        <v>21</v>
      </c>
      <c r="F145" s="7" t="s">
        <v>471</v>
      </c>
      <c r="G145" s="15">
        <f t="shared" si="7"/>
        <v>19.76</v>
      </c>
      <c r="H145" s="15"/>
      <c r="I145" s="16">
        <v>19.76</v>
      </c>
      <c r="J145" s="7"/>
      <c r="K145" s="26"/>
      <c r="L145" s="17" t="s">
        <v>44</v>
      </c>
    </row>
    <row r="146" ht="22.5" spans="1:12">
      <c r="A146" s="7" t="s">
        <v>238</v>
      </c>
      <c r="B146" s="16" t="s">
        <v>472</v>
      </c>
      <c r="C146" s="7" t="s">
        <v>473</v>
      </c>
      <c r="D146" s="7" t="s">
        <v>474</v>
      </c>
      <c r="E146" s="25" t="s">
        <v>21</v>
      </c>
      <c r="F146" s="7" t="s">
        <v>317</v>
      </c>
      <c r="G146" s="15">
        <f t="shared" si="7"/>
        <v>15</v>
      </c>
      <c r="H146" s="15">
        <v>15</v>
      </c>
      <c r="I146" s="26"/>
      <c r="J146" s="26"/>
      <c r="K146" s="26"/>
      <c r="L146" s="17" t="s">
        <v>181</v>
      </c>
    </row>
    <row r="147" ht="22.5" spans="1:12">
      <c r="A147" s="7" t="s">
        <v>238</v>
      </c>
      <c r="B147" s="16" t="s">
        <v>475</v>
      </c>
      <c r="C147" s="7" t="s">
        <v>476</v>
      </c>
      <c r="D147" s="7" t="s">
        <v>477</v>
      </c>
      <c r="E147" s="25" t="s">
        <v>21</v>
      </c>
      <c r="F147" s="7" t="s">
        <v>252</v>
      </c>
      <c r="G147" s="15">
        <f t="shared" si="7"/>
        <v>22</v>
      </c>
      <c r="H147" s="15">
        <v>22</v>
      </c>
      <c r="I147" s="26"/>
      <c r="J147" s="26"/>
      <c r="K147" s="26"/>
      <c r="L147" s="17" t="s">
        <v>181</v>
      </c>
    </row>
    <row r="148" ht="22.5" spans="1:12">
      <c r="A148" s="7" t="s">
        <v>238</v>
      </c>
      <c r="B148" s="16" t="s">
        <v>478</v>
      </c>
      <c r="C148" s="7" t="s">
        <v>479</v>
      </c>
      <c r="D148" s="7" t="s">
        <v>480</v>
      </c>
      <c r="E148" s="25" t="s">
        <v>21</v>
      </c>
      <c r="F148" s="7" t="s">
        <v>252</v>
      </c>
      <c r="G148" s="15">
        <f t="shared" si="7"/>
        <v>22</v>
      </c>
      <c r="H148" s="15">
        <v>22</v>
      </c>
      <c r="I148" s="26"/>
      <c r="J148" s="26"/>
      <c r="K148" s="26"/>
      <c r="L148" s="17" t="s">
        <v>181</v>
      </c>
    </row>
    <row r="149" ht="22.5" spans="1:12">
      <c r="A149" s="7" t="s">
        <v>238</v>
      </c>
      <c r="B149" s="16" t="s">
        <v>481</v>
      </c>
      <c r="C149" s="7" t="s">
        <v>183</v>
      </c>
      <c r="D149" s="7" t="s">
        <v>482</v>
      </c>
      <c r="E149" s="25" t="s">
        <v>21</v>
      </c>
      <c r="F149" s="7" t="s">
        <v>311</v>
      </c>
      <c r="G149" s="15">
        <f t="shared" si="7"/>
        <v>39</v>
      </c>
      <c r="H149" s="15">
        <v>39</v>
      </c>
      <c r="I149" s="26"/>
      <c r="J149" s="26"/>
      <c r="K149" s="26"/>
      <c r="L149" s="17" t="s">
        <v>181</v>
      </c>
    </row>
    <row r="150" ht="33.75" spans="1:12">
      <c r="A150" s="7" t="s">
        <v>483</v>
      </c>
      <c r="B150" s="27" t="s">
        <v>484</v>
      </c>
      <c r="C150" s="7" t="s">
        <v>485</v>
      </c>
      <c r="D150" s="7" t="s">
        <v>486</v>
      </c>
      <c r="E150" s="25" t="s">
        <v>21</v>
      </c>
      <c r="F150" s="7" t="s">
        <v>261</v>
      </c>
      <c r="G150" s="15">
        <f t="shared" si="7"/>
        <v>75</v>
      </c>
      <c r="H150" s="15">
        <v>75</v>
      </c>
      <c r="I150" s="26"/>
      <c r="J150" s="26"/>
      <c r="K150" s="26"/>
      <c r="L150" s="17" t="s">
        <v>181</v>
      </c>
    </row>
    <row r="151" ht="33.75" spans="1:12">
      <c r="A151" s="7" t="s">
        <v>483</v>
      </c>
      <c r="B151" s="16" t="s">
        <v>487</v>
      </c>
      <c r="C151" s="7" t="s">
        <v>488</v>
      </c>
      <c r="D151" s="7" t="s">
        <v>489</v>
      </c>
      <c r="E151" s="25" t="s">
        <v>21</v>
      </c>
      <c r="F151" s="7" t="s">
        <v>261</v>
      </c>
      <c r="G151" s="15">
        <f t="shared" si="7"/>
        <v>60</v>
      </c>
      <c r="H151" s="15">
        <v>60</v>
      </c>
      <c r="I151" s="26"/>
      <c r="J151" s="26"/>
      <c r="K151" s="26"/>
      <c r="L151" s="17" t="s">
        <v>181</v>
      </c>
    </row>
    <row r="152" ht="22.5" spans="1:12">
      <c r="A152" s="7" t="s">
        <v>238</v>
      </c>
      <c r="B152" s="16" t="s">
        <v>490</v>
      </c>
      <c r="C152" s="7" t="s">
        <v>187</v>
      </c>
      <c r="D152" s="7" t="s">
        <v>491</v>
      </c>
      <c r="E152" s="25" t="s">
        <v>21</v>
      </c>
      <c r="F152" s="7" t="s">
        <v>492</v>
      </c>
      <c r="G152" s="15">
        <f t="shared" si="7"/>
        <v>30</v>
      </c>
      <c r="H152" s="15">
        <v>30</v>
      </c>
      <c r="I152" s="26"/>
      <c r="J152" s="26"/>
      <c r="K152" s="26"/>
      <c r="L152" s="17" t="s">
        <v>188</v>
      </c>
    </row>
    <row r="153" ht="22.5" spans="1:12">
      <c r="A153" s="7" t="s">
        <v>238</v>
      </c>
      <c r="B153" s="16" t="s">
        <v>493</v>
      </c>
      <c r="C153" s="7" t="s">
        <v>494</v>
      </c>
      <c r="D153" s="7" t="s">
        <v>495</v>
      </c>
      <c r="E153" s="25" t="s">
        <v>21</v>
      </c>
      <c r="F153" s="7" t="s">
        <v>496</v>
      </c>
      <c r="G153" s="15">
        <f t="shared" si="7"/>
        <v>30</v>
      </c>
      <c r="H153" s="15">
        <v>30</v>
      </c>
      <c r="I153" s="26"/>
      <c r="J153" s="26"/>
      <c r="K153" s="26"/>
      <c r="L153" s="17" t="s">
        <v>188</v>
      </c>
    </row>
    <row r="154" ht="22.5" spans="1:12">
      <c r="A154" s="7" t="s">
        <v>238</v>
      </c>
      <c r="B154" s="16" t="s">
        <v>497</v>
      </c>
      <c r="C154" s="7" t="s">
        <v>212</v>
      </c>
      <c r="D154" s="7" t="s">
        <v>498</v>
      </c>
      <c r="E154" s="25" t="s">
        <v>21</v>
      </c>
      <c r="F154" s="7" t="s">
        <v>499</v>
      </c>
      <c r="G154" s="15">
        <f t="shared" si="7"/>
        <v>35</v>
      </c>
      <c r="H154" s="15">
        <v>35</v>
      </c>
      <c r="I154" s="26"/>
      <c r="J154" s="26"/>
      <c r="K154" s="26"/>
      <c r="L154" s="17" t="s">
        <v>188</v>
      </c>
    </row>
    <row r="155" ht="22.5" spans="1:12">
      <c r="A155" s="7" t="s">
        <v>238</v>
      </c>
      <c r="B155" s="16" t="s">
        <v>500</v>
      </c>
      <c r="C155" s="7" t="s">
        <v>204</v>
      </c>
      <c r="D155" s="7" t="s">
        <v>501</v>
      </c>
      <c r="E155" s="25" t="s">
        <v>21</v>
      </c>
      <c r="F155" s="7" t="s">
        <v>246</v>
      </c>
      <c r="G155" s="15">
        <f t="shared" si="7"/>
        <v>18</v>
      </c>
      <c r="H155" s="15">
        <v>18</v>
      </c>
      <c r="I155" s="26"/>
      <c r="J155" s="26"/>
      <c r="K155" s="26"/>
      <c r="L155" s="17" t="s">
        <v>188</v>
      </c>
    </row>
    <row r="156" ht="22.5" spans="1:12">
      <c r="A156" s="7" t="s">
        <v>238</v>
      </c>
      <c r="B156" s="16" t="s">
        <v>502</v>
      </c>
      <c r="C156" s="7" t="s">
        <v>503</v>
      </c>
      <c r="D156" s="7" t="s">
        <v>504</v>
      </c>
      <c r="E156" s="25" t="s">
        <v>21</v>
      </c>
      <c r="F156" s="7" t="s">
        <v>326</v>
      </c>
      <c r="G156" s="15">
        <f t="shared" si="7"/>
        <v>18</v>
      </c>
      <c r="H156" s="15">
        <v>18</v>
      </c>
      <c r="I156" s="26"/>
      <c r="J156" s="26"/>
      <c r="K156" s="26"/>
      <c r="L156" s="17" t="s">
        <v>188</v>
      </c>
    </row>
    <row r="157" ht="22.5" spans="1:12">
      <c r="A157" s="7" t="s">
        <v>238</v>
      </c>
      <c r="B157" s="16" t="s">
        <v>505</v>
      </c>
      <c r="C157" s="7" t="s">
        <v>202</v>
      </c>
      <c r="D157" s="7" t="s">
        <v>506</v>
      </c>
      <c r="E157" s="25" t="s">
        <v>21</v>
      </c>
      <c r="F157" s="7" t="s">
        <v>507</v>
      </c>
      <c r="G157" s="15">
        <f t="shared" si="7"/>
        <v>20</v>
      </c>
      <c r="H157" s="15">
        <v>20</v>
      </c>
      <c r="I157" s="26"/>
      <c r="J157" s="26"/>
      <c r="K157" s="26"/>
      <c r="L157" s="17" t="s">
        <v>188</v>
      </c>
    </row>
    <row r="158" ht="22.5" spans="1:12">
      <c r="A158" s="7" t="s">
        <v>238</v>
      </c>
      <c r="B158" s="16" t="s">
        <v>508</v>
      </c>
      <c r="C158" s="7" t="s">
        <v>503</v>
      </c>
      <c r="D158" s="7" t="s">
        <v>509</v>
      </c>
      <c r="E158" s="25" t="s">
        <v>21</v>
      </c>
      <c r="F158" s="7" t="s">
        <v>405</v>
      </c>
      <c r="G158" s="15">
        <f t="shared" si="7"/>
        <v>20</v>
      </c>
      <c r="H158" s="15">
        <v>20</v>
      </c>
      <c r="I158" s="26"/>
      <c r="J158" s="26"/>
      <c r="K158" s="26"/>
      <c r="L158" s="17" t="s">
        <v>188</v>
      </c>
    </row>
    <row r="159" ht="22.5" spans="1:12">
      <c r="A159" s="7" t="s">
        <v>238</v>
      </c>
      <c r="B159" s="16" t="s">
        <v>510</v>
      </c>
      <c r="C159" s="7" t="s">
        <v>360</v>
      </c>
      <c r="D159" s="7" t="s">
        <v>511</v>
      </c>
      <c r="E159" s="25" t="s">
        <v>21</v>
      </c>
      <c r="F159" s="7" t="s">
        <v>428</v>
      </c>
      <c r="G159" s="15">
        <f t="shared" si="7"/>
        <v>13</v>
      </c>
      <c r="H159" s="15">
        <v>13</v>
      </c>
      <c r="I159" s="26"/>
      <c r="J159" s="26"/>
      <c r="K159" s="26"/>
      <c r="L159" s="17" t="s">
        <v>188</v>
      </c>
    </row>
    <row r="160" ht="22.5" spans="1:12">
      <c r="A160" s="7" t="s">
        <v>238</v>
      </c>
      <c r="B160" s="16" t="s">
        <v>512</v>
      </c>
      <c r="C160" s="7" t="s">
        <v>364</v>
      </c>
      <c r="D160" s="7" t="s">
        <v>513</v>
      </c>
      <c r="E160" s="25" t="s">
        <v>21</v>
      </c>
      <c r="F160" s="7" t="s">
        <v>416</v>
      </c>
      <c r="G160" s="15">
        <f t="shared" si="7"/>
        <v>22</v>
      </c>
      <c r="H160" s="15">
        <v>22</v>
      </c>
      <c r="I160" s="26"/>
      <c r="J160" s="26"/>
      <c r="K160" s="26"/>
      <c r="L160" s="17" t="s">
        <v>188</v>
      </c>
    </row>
    <row r="161" ht="22.5" spans="1:12">
      <c r="A161" s="7" t="s">
        <v>238</v>
      </c>
      <c r="B161" s="16" t="s">
        <v>514</v>
      </c>
      <c r="C161" s="7" t="s">
        <v>187</v>
      </c>
      <c r="D161" s="7" t="s">
        <v>515</v>
      </c>
      <c r="E161" s="25" t="s">
        <v>21</v>
      </c>
      <c r="F161" s="7" t="s">
        <v>516</v>
      </c>
      <c r="G161" s="15">
        <f t="shared" si="7"/>
        <v>95</v>
      </c>
      <c r="H161" s="15">
        <v>95</v>
      </c>
      <c r="I161" s="26"/>
      <c r="J161" s="26"/>
      <c r="K161" s="26"/>
      <c r="L161" s="17" t="s">
        <v>188</v>
      </c>
    </row>
    <row r="162" ht="22.5" spans="1:12">
      <c r="A162" s="7" t="s">
        <v>238</v>
      </c>
      <c r="B162" s="16" t="s">
        <v>517</v>
      </c>
      <c r="C162" s="7" t="s">
        <v>221</v>
      </c>
      <c r="D162" s="7" t="s">
        <v>518</v>
      </c>
      <c r="E162" s="25" t="s">
        <v>21</v>
      </c>
      <c r="F162" s="7" t="s">
        <v>499</v>
      </c>
      <c r="G162" s="15">
        <f t="shared" si="7"/>
        <v>50</v>
      </c>
      <c r="H162" s="15">
        <v>50</v>
      </c>
      <c r="I162" s="26"/>
      <c r="J162" s="26"/>
      <c r="K162" s="26"/>
      <c r="L162" s="17" t="s">
        <v>219</v>
      </c>
    </row>
    <row r="163" ht="22.5" spans="1:12">
      <c r="A163" s="7" t="s">
        <v>238</v>
      </c>
      <c r="B163" s="16" t="s">
        <v>519</v>
      </c>
      <c r="C163" s="7" t="s">
        <v>216</v>
      </c>
      <c r="D163" s="7" t="s">
        <v>520</v>
      </c>
      <c r="E163" s="25" t="s">
        <v>21</v>
      </c>
      <c r="F163" s="7" t="s">
        <v>521</v>
      </c>
      <c r="G163" s="15">
        <f t="shared" si="7"/>
        <v>40</v>
      </c>
      <c r="H163" s="15">
        <v>40</v>
      </c>
      <c r="I163" s="26"/>
      <c r="J163" s="26"/>
      <c r="K163" s="26"/>
      <c r="L163" s="17" t="s">
        <v>219</v>
      </c>
    </row>
    <row r="164" ht="33.75" spans="1:12">
      <c r="A164" s="7" t="s">
        <v>238</v>
      </c>
      <c r="B164" s="16" t="s">
        <v>522</v>
      </c>
      <c r="C164" s="7" t="s">
        <v>523</v>
      </c>
      <c r="D164" s="7" t="s">
        <v>524</v>
      </c>
      <c r="E164" s="25" t="s">
        <v>21</v>
      </c>
      <c r="F164" s="7" t="s">
        <v>525</v>
      </c>
      <c r="G164" s="15">
        <f t="shared" si="7"/>
        <v>29</v>
      </c>
      <c r="H164" s="15">
        <v>29</v>
      </c>
      <c r="I164" s="26"/>
      <c r="J164" s="26"/>
      <c r="K164" s="26"/>
      <c r="L164" s="17" t="s">
        <v>219</v>
      </c>
    </row>
    <row r="165" ht="22.5" spans="1:12">
      <c r="A165" s="7" t="s">
        <v>238</v>
      </c>
      <c r="B165" s="16" t="s">
        <v>526</v>
      </c>
      <c r="C165" s="7" t="s">
        <v>527</v>
      </c>
      <c r="D165" s="7" t="s">
        <v>528</v>
      </c>
      <c r="E165" s="25" t="s">
        <v>21</v>
      </c>
      <c r="F165" s="7" t="s">
        <v>301</v>
      </c>
      <c r="G165" s="15">
        <f t="shared" si="7"/>
        <v>15</v>
      </c>
      <c r="H165" s="15">
        <v>15</v>
      </c>
      <c r="I165" s="26"/>
      <c r="J165" s="26"/>
      <c r="K165" s="26"/>
      <c r="L165" s="17" t="s">
        <v>219</v>
      </c>
    </row>
    <row r="166" ht="22.5" spans="1:12">
      <c r="A166" s="7" t="s">
        <v>238</v>
      </c>
      <c r="B166" s="16" t="s">
        <v>529</v>
      </c>
      <c r="C166" s="7" t="s">
        <v>530</v>
      </c>
      <c r="D166" s="7" t="s">
        <v>531</v>
      </c>
      <c r="E166" s="25" t="s">
        <v>21</v>
      </c>
      <c r="F166" s="7" t="s">
        <v>375</v>
      </c>
      <c r="G166" s="15">
        <f t="shared" si="7"/>
        <v>5</v>
      </c>
      <c r="H166" s="15">
        <v>5</v>
      </c>
      <c r="I166" s="26"/>
      <c r="J166" s="26"/>
      <c r="K166" s="26"/>
      <c r="L166" s="17" t="s">
        <v>219</v>
      </c>
    </row>
    <row r="167" ht="22.5" spans="1:12">
      <c r="A167" s="7" t="s">
        <v>238</v>
      </c>
      <c r="B167" s="16" t="s">
        <v>532</v>
      </c>
      <c r="C167" s="7" t="s">
        <v>533</v>
      </c>
      <c r="D167" s="7" t="s">
        <v>534</v>
      </c>
      <c r="E167" s="25" t="s">
        <v>21</v>
      </c>
      <c r="F167" s="7" t="s">
        <v>308</v>
      </c>
      <c r="G167" s="15">
        <f t="shared" si="7"/>
        <v>25</v>
      </c>
      <c r="H167" s="15">
        <v>25</v>
      </c>
      <c r="I167" s="26"/>
      <c r="J167" s="26"/>
      <c r="K167" s="26"/>
      <c r="L167" s="17" t="s">
        <v>219</v>
      </c>
    </row>
    <row r="168" ht="22.5" spans="1:12">
      <c r="A168" s="7" t="s">
        <v>238</v>
      </c>
      <c r="B168" s="16" t="s">
        <v>535</v>
      </c>
      <c r="C168" s="7" t="s">
        <v>530</v>
      </c>
      <c r="D168" s="7" t="s">
        <v>536</v>
      </c>
      <c r="E168" s="25" t="s">
        <v>21</v>
      </c>
      <c r="F168" s="7" t="s">
        <v>537</v>
      </c>
      <c r="G168" s="15">
        <f t="shared" si="7"/>
        <v>4</v>
      </c>
      <c r="H168" s="15">
        <v>4</v>
      </c>
      <c r="I168" s="26"/>
      <c r="J168" s="26"/>
      <c r="K168" s="26"/>
      <c r="L168" s="17" t="s">
        <v>219</v>
      </c>
    </row>
    <row r="169" ht="22.5" spans="1:12">
      <c r="A169" s="7" t="s">
        <v>238</v>
      </c>
      <c r="B169" s="16" t="s">
        <v>538</v>
      </c>
      <c r="C169" s="7" t="s">
        <v>221</v>
      </c>
      <c r="D169" s="7" t="s">
        <v>539</v>
      </c>
      <c r="E169" s="25" t="s">
        <v>21</v>
      </c>
      <c r="F169" s="7" t="s">
        <v>540</v>
      </c>
      <c r="G169" s="15">
        <f t="shared" si="7"/>
        <v>8</v>
      </c>
      <c r="H169" s="15">
        <v>8</v>
      </c>
      <c r="I169" s="26"/>
      <c r="J169" s="26"/>
      <c r="K169" s="26"/>
      <c r="L169" s="17" t="s">
        <v>219</v>
      </c>
    </row>
    <row r="170" ht="22.5" spans="1:12">
      <c r="A170" s="7" t="s">
        <v>238</v>
      </c>
      <c r="B170" s="16" t="s">
        <v>541</v>
      </c>
      <c r="C170" s="7" t="s">
        <v>530</v>
      </c>
      <c r="D170" s="7" t="s">
        <v>542</v>
      </c>
      <c r="E170" s="25" t="s">
        <v>21</v>
      </c>
      <c r="F170" s="7" t="s">
        <v>543</v>
      </c>
      <c r="G170" s="15">
        <f t="shared" si="7"/>
        <v>30</v>
      </c>
      <c r="H170" s="15">
        <v>30</v>
      </c>
      <c r="I170" s="26"/>
      <c r="J170" s="26"/>
      <c r="K170" s="26"/>
      <c r="L170" s="17" t="s">
        <v>219</v>
      </c>
    </row>
    <row r="171" ht="33.75" spans="1:12">
      <c r="A171" s="7" t="s">
        <v>483</v>
      </c>
      <c r="B171" s="16" t="s">
        <v>544</v>
      </c>
      <c r="C171" s="7" t="s">
        <v>225</v>
      </c>
      <c r="D171" s="7" t="s">
        <v>545</v>
      </c>
      <c r="E171" s="25" t="s">
        <v>21</v>
      </c>
      <c r="F171" s="7" t="s">
        <v>246</v>
      </c>
      <c r="G171" s="15">
        <f t="shared" si="7"/>
        <v>75</v>
      </c>
      <c r="H171" s="15">
        <v>75</v>
      </c>
      <c r="I171" s="26"/>
      <c r="J171" s="26"/>
      <c r="K171" s="26"/>
      <c r="L171" s="17" t="s">
        <v>219</v>
      </c>
    </row>
    <row r="172" ht="22.5" spans="1:12">
      <c r="A172" s="7" t="s">
        <v>238</v>
      </c>
      <c r="B172" s="27" t="s">
        <v>546</v>
      </c>
      <c r="C172" s="7" t="s">
        <v>547</v>
      </c>
      <c r="D172" s="7" t="s">
        <v>548</v>
      </c>
      <c r="E172" s="25" t="s">
        <v>21</v>
      </c>
      <c r="F172" s="7" t="s">
        <v>549</v>
      </c>
      <c r="G172" s="15">
        <f t="shared" si="7"/>
        <v>40</v>
      </c>
      <c r="H172" s="15">
        <v>40</v>
      </c>
      <c r="I172" s="26"/>
      <c r="J172" s="26"/>
      <c r="K172" s="26"/>
      <c r="L172" s="17" t="s">
        <v>23</v>
      </c>
    </row>
    <row r="173" ht="22.5" spans="1:12">
      <c r="A173" s="7" t="s">
        <v>238</v>
      </c>
      <c r="B173" s="27" t="s">
        <v>550</v>
      </c>
      <c r="C173" s="7" t="s">
        <v>551</v>
      </c>
      <c r="D173" s="7" t="s">
        <v>552</v>
      </c>
      <c r="E173" s="25" t="s">
        <v>21</v>
      </c>
      <c r="F173" s="7" t="s">
        <v>311</v>
      </c>
      <c r="G173" s="15">
        <f t="shared" si="7"/>
        <v>65</v>
      </c>
      <c r="H173" s="15">
        <v>65</v>
      </c>
      <c r="I173" s="26"/>
      <c r="J173" s="26"/>
      <c r="K173" s="26"/>
      <c r="L173" s="17" t="s">
        <v>23</v>
      </c>
    </row>
    <row r="174" ht="22.5" spans="1:12">
      <c r="A174" s="7"/>
      <c r="B174" s="16" t="s">
        <v>553</v>
      </c>
      <c r="C174" s="7" t="s">
        <v>554</v>
      </c>
      <c r="D174" s="28" t="s">
        <v>555</v>
      </c>
      <c r="E174" s="25" t="s">
        <v>21</v>
      </c>
      <c r="F174" s="7" t="s">
        <v>308</v>
      </c>
      <c r="G174" s="15">
        <f t="shared" si="7"/>
        <v>48</v>
      </c>
      <c r="H174" s="15">
        <v>48</v>
      </c>
      <c r="I174" s="26"/>
      <c r="J174" s="26"/>
      <c r="K174" s="26"/>
      <c r="L174" s="17" t="s">
        <v>23</v>
      </c>
    </row>
    <row r="175" ht="22.5" spans="1:12">
      <c r="A175" s="7"/>
      <c r="B175" s="16" t="s">
        <v>556</v>
      </c>
      <c r="C175" s="7" t="s">
        <v>554</v>
      </c>
      <c r="D175" s="28" t="s">
        <v>557</v>
      </c>
      <c r="E175" s="25" t="s">
        <v>21</v>
      </c>
      <c r="F175" s="7" t="s">
        <v>375</v>
      </c>
      <c r="G175" s="15">
        <f t="shared" si="7"/>
        <v>12</v>
      </c>
      <c r="H175" s="15">
        <v>12</v>
      </c>
      <c r="I175" s="26"/>
      <c r="J175" s="26"/>
      <c r="K175" s="26"/>
      <c r="L175" s="17" t="s">
        <v>23</v>
      </c>
    </row>
    <row r="176" ht="22.5" spans="1:12">
      <c r="A176" s="7" t="s">
        <v>238</v>
      </c>
      <c r="B176" s="16" t="s">
        <v>558</v>
      </c>
      <c r="C176" s="7" t="s">
        <v>116</v>
      </c>
      <c r="D176" s="7" t="s">
        <v>559</v>
      </c>
      <c r="E176" s="25" t="s">
        <v>21</v>
      </c>
      <c r="F176" s="7" t="s">
        <v>560</v>
      </c>
      <c r="G176" s="15">
        <f t="shared" si="7"/>
        <v>40</v>
      </c>
      <c r="H176" s="15">
        <v>40</v>
      </c>
      <c r="I176" s="26"/>
      <c r="J176" s="26"/>
      <c r="K176" s="26"/>
      <c r="L176" s="17" t="s">
        <v>102</v>
      </c>
    </row>
    <row r="177" ht="33.75" spans="1:12">
      <c r="A177" s="7" t="s">
        <v>483</v>
      </c>
      <c r="B177" s="16" t="s">
        <v>561</v>
      </c>
      <c r="C177" s="7" t="s">
        <v>99</v>
      </c>
      <c r="D177" s="7" t="s">
        <v>562</v>
      </c>
      <c r="E177" s="25" t="s">
        <v>21</v>
      </c>
      <c r="F177" s="7" t="s">
        <v>563</v>
      </c>
      <c r="G177" s="15">
        <f t="shared" si="7"/>
        <v>52</v>
      </c>
      <c r="H177" s="15">
        <v>52</v>
      </c>
      <c r="I177" s="26"/>
      <c r="J177" s="26"/>
      <c r="K177" s="26"/>
      <c r="L177" s="17" t="s">
        <v>102</v>
      </c>
    </row>
    <row r="178" ht="33.75" spans="1:12">
      <c r="A178" s="7" t="s">
        <v>483</v>
      </c>
      <c r="B178" s="16" t="s">
        <v>561</v>
      </c>
      <c r="C178" s="7" t="s">
        <v>99</v>
      </c>
      <c r="D178" s="7" t="s">
        <v>564</v>
      </c>
      <c r="E178" s="25" t="s">
        <v>21</v>
      </c>
      <c r="F178" s="7" t="s">
        <v>565</v>
      </c>
      <c r="G178" s="15">
        <f t="shared" si="7"/>
        <v>70</v>
      </c>
      <c r="H178" s="26"/>
      <c r="I178" s="15">
        <v>70</v>
      </c>
      <c r="J178" s="26"/>
      <c r="K178" s="26"/>
      <c r="L178" s="17" t="s">
        <v>102</v>
      </c>
    </row>
    <row r="179" ht="33.75" spans="1:12">
      <c r="A179" s="7" t="s">
        <v>483</v>
      </c>
      <c r="B179" s="16" t="s">
        <v>566</v>
      </c>
      <c r="C179" s="7" t="s">
        <v>567</v>
      </c>
      <c r="D179" s="7" t="s">
        <v>568</v>
      </c>
      <c r="E179" s="25" t="s">
        <v>21</v>
      </c>
      <c r="F179" s="7" t="s">
        <v>569</v>
      </c>
      <c r="G179" s="15">
        <f t="shared" si="7"/>
        <v>60</v>
      </c>
      <c r="H179" s="15">
        <v>60</v>
      </c>
      <c r="I179" s="15"/>
      <c r="J179" s="15"/>
      <c r="K179" s="15"/>
      <c r="L179" s="16" t="s">
        <v>102</v>
      </c>
    </row>
    <row r="180" ht="22.5" spans="1:12">
      <c r="A180" s="7" t="s">
        <v>238</v>
      </c>
      <c r="B180" s="16" t="s">
        <v>570</v>
      </c>
      <c r="C180" s="7" t="s">
        <v>567</v>
      </c>
      <c r="D180" s="7" t="s">
        <v>571</v>
      </c>
      <c r="E180" s="25" t="s">
        <v>21</v>
      </c>
      <c r="F180" s="7" t="s">
        <v>572</v>
      </c>
      <c r="G180" s="15">
        <f t="shared" si="7"/>
        <v>70</v>
      </c>
      <c r="H180" s="15">
        <v>70</v>
      </c>
      <c r="I180" s="15"/>
      <c r="J180" s="15"/>
      <c r="K180" s="15"/>
      <c r="L180" s="16" t="s">
        <v>102</v>
      </c>
    </row>
    <row r="181" ht="33.75" spans="1:12">
      <c r="A181" s="7" t="s">
        <v>483</v>
      </c>
      <c r="B181" s="16" t="s">
        <v>573</v>
      </c>
      <c r="C181" s="7" t="s">
        <v>574</v>
      </c>
      <c r="D181" s="7" t="s">
        <v>575</v>
      </c>
      <c r="E181" s="25" t="s">
        <v>576</v>
      </c>
      <c r="F181" s="7" t="s">
        <v>577</v>
      </c>
      <c r="G181" s="15">
        <f t="shared" si="7"/>
        <v>60</v>
      </c>
      <c r="H181" s="15">
        <v>60</v>
      </c>
      <c r="I181" s="15"/>
      <c r="J181" s="15"/>
      <c r="K181" s="15"/>
      <c r="L181" s="16" t="s">
        <v>102</v>
      </c>
    </row>
    <row r="182" ht="22.5" spans="1:12">
      <c r="A182" s="7" t="s">
        <v>238</v>
      </c>
      <c r="B182" s="27" t="s">
        <v>578</v>
      </c>
      <c r="C182" s="7" t="s">
        <v>152</v>
      </c>
      <c r="D182" s="7" t="s">
        <v>579</v>
      </c>
      <c r="E182" s="25" t="s">
        <v>21</v>
      </c>
      <c r="F182" s="7" t="s">
        <v>252</v>
      </c>
      <c r="G182" s="15">
        <f t="shared" si="7"/>
        <v>25</v>
      </c>
      <c r="H182" s="26"/>
      <c r="I182" s="15">
        <v>25</v>
      </c>
      <c r="J182" s="26"/>
      <c r="K182" s="26"/>
      <c r="L182" s="17" t="s">
        <v>140</v>
      </c>
    </row>
    <row r="183" ht="22.5" spans="1:12">
      <c r="A183" s="7" t="s">
        <v>238</v>
      </c>
      <c r="B183" s="27" t="s">
        <v>580</v>
      </c>
      <c r="C183" s="7" t="s">
        <v>581</v>
      </c>
      <c r="D183" s="7" t="s">
        <v>582</v>
      </c>
      <c r="E183" s="25" t="s">
        <v>21</v>
      </c>
      <c r="F183" s="7" t="s">
        <v>416</v>
      </c>
      <c r="G183" s="15">
        <f t="shared" ref="G183:G219" si="8">H183+I183+J183+K183</f>
        <v>4.5</v>
      </c>
      <c r="H183" s="26"/>
      <c r="I183" s="15">
        <v>4.5</v>
      </c>
      <c r="J183" s="26"/>
      <c r="K183" s="26"/>
      <c r="L183" s="17" t="s">
        <v>140</v>
      </c>
    </row>
    <row r="184" ht="22.5" spans="1:12">
      <c r="A184" s="7" t="s">
        <v>238</v>
      </c>
      <c r="B184" s="27" t="s">
        <v>583</v>
      </c>
      <c r="C184" s="7" t="s">
        <v>581</v>
      </c>
      <c r="D184" s="7" t="s">
        <v>584</v>
      </c>
      <c r="E184" s="25" t="s">
        <v>21</v>
      </c>
      <c r="F184" s="7" t="s">
        <v>525</v>
      </c>
      <c r="G184" s="15">
        <f t="shared" si="8"/>
        <v>20</v>
      </c>
      <c r="H184" s="26"/>
      <c r="I184" s="15">
        <v>20</v>
      </c>
      <c r="J184" s="26"/>
      <c r="K184" s="26"/>
      <c r="L184" s="17" t="s">
        <v>140</v>
      </c>
    </row>
    <row r="185" ht="33.75" spans="1:12">
      <c r="A185" s="7" t="s">
        <v>238</v>
      </c>
      <c r="B185" s="16" t="s">
        <v>585</v>
      </c>
      <c r="C185" s="7" t="s">
        <v>581</v>
      </c>
      <c r="D185" s="7" t="s">
        <v>586</v>
      </c>
      <c r="E185" s="25" t="s">
        <v>21</v>
      </c>
      <c r="F185" s="7" t="s">
        <v>587</v>
      </c>
      <c r="G185" s="15">
        <f t="shared" si="8"/>
        <v>10</v>
      </c>
      <c r="H185" s="15">
        <v>10</v>
      </c>
      <c r="I185" s="15"/>
      <c r="J185" s="26"/>
      <c r="K185" s="26"/>
      <c r="L185" s="17" t="s">
        <v>140</v>
      </c>
    </row>
    <row r="186" ht="22.5" spans="1:12">
      <c r="A186" s="7" t="s">
        <v>238</v>
      </c>
      <c r="B186" s="27" t="s">
        <v>588</v>
      </c>
      <c r="C186" s="7" t="s">
        <v>142</v>
      </c>
      <c r="D186" s="7" t="s">
        <v>589</v>
      </c>
      <c r="E186" s="25" t="s">
        <v>21</v>
      </c>
      <c r="F186" s="7" t="s">
        <v>590</v>
      </c>
      <c r="G186" s="15">
        <f t="shared" si="8"/>
        <v>1.7</v>
      </c>
      <c r="H186" s="26"/>
      <c r="I186" s="15">
        <v>1.7</v>
      </c>
      <c r="J186" s="26"/>
      <c r="K186" s="26"/>
      <c r="L186" s="17" t="s">
        <v>140</v>
      </c>
    </row>
    <row r="187" ht="22.5" spans="1:12">
      <c r="A187" s="7" t="s">
        <v>238</v>
      </c>
      <c r="B187" s="27" t="s">
        <v>591</v>
      </c>
      <c r="C187" s="7" t="s">
        <v>592</v>
      </c>
      <c r="D187" s="7" t="s">
        <v>593</v>
      </c>
      <c r="E187" s="25" t="s">
        <v>21</v>
      </c>
      <c r="F187" s="7" t="s">
        <v>594</v>
      </c>
      <c r="G187" s="15">
        <f t="shared" si="8"/>
        <v>19.975</v>
      </c>
      <c r="H187" s="26"/>
      <c r="I187" s="15">
        <v>19.975</v>
      </c>
      <c r="J187" s="26"/>
      <c r="K187" s="26"/>
      <c r="L187" s="17" t="s">
        <v>140</v>
      </c>
    </row>
    <row r="188" ht="22.5" spans="1:12">
      <c r="A188" s="7" t="s">
        <v>238</v>
      </c>
      <c r="B188" s="27" t="s">
        <v>595</v>
      </c>
      <c r="C188" s="7" t="s">
        <v>592</v>
      </c>
      <c r="D188" s="7" t="s">
        <v>596</v>
      </c>
      <c r="E188" s="25" t="s">
        <v>21</v>
      </c>
      <c r="F188" s="7" t="s">
        <v>597</v>
      </c>
      <c r="G188" s="15">
        <f t="shared" si="8"/>
        <v>20</v>
      </c>
      <c r="H188" s="26"/>
      <c r="I188" s="15">
        <v>20</v>
      </c>
      <c r="J188" s="26"/>
      <c r="K188" s="26"/>
      <c r="L188" s="17" t="s">
        <v>140</v>
      </c>
    </row>
    <row r="189" ht="22.5" spans="1:12">
      <c r="A189" s="7" t="s">
        <v>238</v>
      </c>
      <c r="B189" s="27" t="s">
        <v>598</v>
      </c>
      <c r="C189" s="7" t="s">
        <v>592</v>
      </c>
      <c r="D189" s="7" t="s">
        <v>599</v>
      </c>
      <c r="E189" s="25" t="s">
        <v>21</v>
      </c>
      <c r="F189" s="7" t="s">
        <v>401</v>
      </c>
      <c r="G189" s="15">
        <f t="shared" si="8"/>
        <v>8.5</v>
      </c>
      <c r="H189" s="26"/>
      <c r="I189" s="15">
        <v>8.5</v>
      </c>
      <c r="J189" s="26"/>
      <c r="K189" s="26"/>
      <c r="L189" s="17" t="s">
        <v>140</v>
      </c>
    </row>
    <row r="190" ht="56.25" spans="1:12">
      <c r="A190" s="7" t="s">
        <v>238</v>
      </c>
      <c r="B190" s="27" t="s">
        <v>600</v>
      </c>
      <c r="C190" s="7" t="s">
        <v>601</v>
      </c>
      <c r="D190" s="7" t="s">
        <v>602</v>
      </c>
      <c r="E190" s="25" t="s">
        <v>21</v>
      </c>
      <c r="F190" s="7" t="s">
        <v>603</v>
      </c>
      <c r="G190" s="15">
        <f t="shared" si="8"/>
        <v>11</v>
      </c>
      <c r="H190" s="26"/>
      <c r="I190" s="15">
        <v>11</v>
      </c>
      <c r="J190" s="26"/>
      <c r="K190" s="26"/>
      <c r="L190" s="17" t="s">
        <v>140</v>
      </c>
    </row>
    <row r="191" ht="22.5" spans="1:12">
      <c r="A191" s="7" t="s">
        <v>238</v>
      </c>
      <c r="B191" s="27" t="s">
        <v>604</v>
      </c>
      <c r="C191" s="7" t="s">
        <v>592</v>
      </c>
      <c r="D191" s="7" t="s">
        <v>605</v>
      </c>
      <c r="E191" s="25" t="s">
        <v>21</v>
      </c>
      <c r="F191" s="7" t="s">
        <v>317</v>
      </c>
      <c r="G191" s="15">
        <f t="shared" si="8"/>
        <v>20</v>
      </c>
      <c r="H191" s="26"/>
      <c r="I191" s="15">
        <v>20</v>
      </c>
      <c r="J191" s="26"/>
      <c r="K191" s="26"/>
      <c r="L191" s="17" t="s">
        <v>140</v>
      </c>
    </row>
    <row r="192" ht="45" spans="1:12">
      <c r="A192" s="7" t="s">
        <v>238</v>
      </c>
      <c r="B192" s="27" t="s">
        <v>606</v>
      </c>
      <c r="C192" s="7" t="s">
        <v>148</v>
      </c>
      <c r="D192" s="7" t="s">
        <v>607</v>
      </c>
      <c r="E192" s="25" t="s">
        <v>21</v>
      </c>
      <c r="F192" s="7" t="s">
        <v>603</v>
      </c>
      <c r="G192" s="15">
        <f t="shared" si="8"/>
        <v>16.335</v>
      </c>
      <c r="H192" s="26"/>
      <c r="I192" s="15">
        <v>16.335</v>
      </c>
      <c r="J192" s="26"/>
      <c r="K192" s="26"/>
      <c r="L192" s="17" t="s">
        <v>140</v>
      </c>
    </row>
    <row r="193" ht="22.5" spans="1:12">
      <c r="A193" s="7" t="s">
        <v>238</v>
      </c>
      <c r="B193" s="27" t="s">
        <v>608</v>
      </c>
      <c r="C193" s="7" t="s">
        <v>148</v>
      </c>
      <c r="D193" s="7" t="s">
        <v>609</v>
      </c>
      <c r="E193" s="25" t="s">
        <v>21</v>
      </c>
      <c r="F193" s="7" t="s">
        <v>610</v>
      </c>
      <c r="G193" s="15">
        <f t="shared" si="8"/>
        <v>16.61</v>
      </c>
      <c r="H193" s="26"/>
      <c r="I193" s="15">
        <v>16.61</v>
      </c>
      <c r="J193" s="26"/>
      <c r="K193" s="26"/>
      <c r="L193" s="17" t="s">
        <v>140</v>
      </c>
    </row>
    <row r="194" ht="22.5" spans="1:12">
      <c r="A194" s="7" t="s">
        <v>238</v>
      </c>
      <c r="B194" s="27" t="s">
        <v>611</v>
      </c>
      <c r="C194" s="7" t="s">
        <v>148</v>
      </c>
      <c r="D194" s="7" t="s">
        <v>612</v>
      </c>
      <c r="E194" s="25" t="s">
        <v>21</v>
      </c>
      <c r="F194" s="7" t="s">
        <v>295</v>
      </c>
      <c r="G194" s="15">
        <f t="shared" si="8"/>
        <v>16.538</v>
      </c>
      <c r="H194" s="26"/>
      <c r="I194" s="15">
        <v>16.538</v>
      </c>
      <c r="J194" s="26"/>
      <c r="K194" s="26"/>
      <c r="L194" s="17" t="s">
        <v>140</v>
      </c>
    </row>
    <row r="195" ht="22.5" spans="1:12">
      <c r="A195" s="7" t="s">
        <v>238</v>
      </c>
      <c r="B195" s="27" t="s">
        <v>613</v>
      </c>
      <c r="C195" s="7" t="s">
        <v>614</v>
      </c>
      <c r="D195" s="7" t="s">
        <v>615</v>
      </c>
      <c r="E195" s="25" t="s">
        <v>21</v>
      </c>
      <c r="F195" s="7" t="s">
        <v>616</v>
      </c>
      <c r="G195" s="15">
        <f t="shared" si="8"/>
        <v>20.48</v>
      </c>
      <c r="H195" s="29">
        <v>20.48</v>
      </c>
      <c r="I195" s="15"/>
      <c r="J195" s="26"/>
      <c r="K195" s="26"/>
      <c r="L195" s="17" t="s">
        <v>140</v>
      </c>
    </row>
    <row r="196" ht="22.5" spans="1:12">
      <c r="A196" s="7" t="s">
        <v>238</v>
      </c>
      <c r="B196" s="27" t="s">
        <v>617</v>
      </c>
      <c r="C196" s="7" t="s">
        <v>614</v>
      </c>
      <c r="D196" s="7" t="s">
        <v>618</v>
      </c>
      <c r="E196" s="25" t="s">
        <v>21</v>
      </c>
      <c r="F196" s="7" t="s">
        <v>616</v>
      </c>
      <c r="G196" s="15">
        <f t="shared" si="8"/>
        <v>20</v>
      </c>
      <c r="H196" s="26"/>
      <c r="I196" s="15">
        <v>20</v>
      </c>
      <c r="J196" s="26"/>
      <c r="K196" s="26"/>
      <c r="L196" s="17" t="s">
        <v>140</v>
      </c>
    </row>
    <row r="197" ht="33.75" spans="1:12">
      <c r="A197" s="7" t="s">
        <v>238</v>
      </c>
      <c r="B197" s="27" t="s">
        <v>619</v>
      </c>
      <c r="C197" s="7" t="s">
        <v>601</v>
      </c>
      <c r="D197" s="7" t="s">
        <v>620</v>
      </c>
      <c r="E197" s="25" t="s">
        <v>21</v>
      </c>
      <c r="F197" s="7" t="s">
        <v>329</v>
      </c>
      <c r="G197" s="15">
        <f t="shared" si="8"/>
        <v>10</v>
      </c>
      <c r="H197" s="26"/>
      <c r="I197" s="15">
        <v>10</v>
      </c>
      <c r="J197" s="26"/>
      <c r="K197" s="26"/>
      <c r="L197" s="17" t="s">
        <v>140</v>
      </c>
    </row>
    <row r="198" ht="33.75" spans="1:12">
      <c r="A198" s="7" t="s">
        <v>483</v>
      </c>
      <c r="B198" s="27" t="s">
        <v>621</v>
      </c>
      <c r="C198" s="7" t="s">
        <v>156</v>
      </c>
      <c r="D198" s="7" t="s">
        <v>622</v>
      </c>
      <c r="E198" s="25" t="s">
        <v>21</v>
      </c>
      <c r="F198" s="7" t="s">
        <v>267</v>
      </c>
      <c r="G198" s="15">
        <f t="shared" si="8"/>
        <v>60</v>
      </c>
      <c r="H198" s="26"/>
      <c r="I198" s="15">
        <v>60</v>
      </c>
      <c r="J198" s="26"/>
      <c r="K198" s="26"/>
      <c r="L198" s="17" t="s">
        <v>140</v>
      </c>
    </row>
    <row r="199" ht="22.5" spans="1:12">
      <c r="A199" s="7" t="s">
        <v>238</v>
      </c>
      <c r="B199" s="16" t="s">
        <v>623</v>
      </c>
      <c r="C199" s="7" t="s">
        <v>165</v>
      </c>
      <c r="D199" s="7" t="s">
        <v>624</v>
      </c>
      <c r="E199" s="25" t="s">
        <v>21</v>
      </c>
      <c r="F199" s="7" t="s">
        <v>625</v>
      </c>
      <c r="G199" s="15">
        <f t="shared" si="8"/>
        <v>63</v>
      </c>
      <c r="H199" s="26"/>
      <c r="I199" s="15">
        <v>63</v>
      </c>
      <c r="J199" s="26"/>
      <c r="K199" s="26"/>
      <c r="L199" s="17" t="s">
        <v>163</v>
      </c>
    </row>
    <row r="200" ht="33.75" spans="1:12">
      <c r="A200" s="7" t="s">
        <v>238</v>
      </c>
      <c r="B200" s="16" t="s">
        <v>626</v>
      </c>
      <c r="C200" s="7" t="s">
        <v>627</v>
      </c>
      <c r="D200" s="7" t="s">
        <v>628</v>
      </c>
      <c r="E200" s="25" t="s">
        <v>21</v>
      </c>
      <c r="F200" s="7" t="s">
        <v>629</v>
      </c>
      <c r="G200" s="15">
        <f t="shared" si="8"/>
        <v>43</v>
      </c>
      <c r="H200" s="26"/>
      <c r="I200" s="15">
        <v>43</v>
      </c>
      <c r="J200" s="26"/>
      <c r="K200" s="26"/>
      <c r="L200" s="17" t="s">
        <v>163</v>
      </c>
    </row>
    <row r="201" ht="67.5" spans="1:12">
      <c r="A201" s="7" t="s">
        <v>238</v>
      </c>
      <c r="B201" s="16" t="s">
        <v>630</v>
      </c>
      <c r="C201" s="7" t="s">
        <v>160</v>
      </c>
      <c r="D201" s="7" t="s">
        <v>631</v>
      </c>
      <c r="E201" s="25" t="s">
        <v>21</v>
      </c>
      <c r="F201" s="7" t="s">
        <v>565</v>
      </c>
      <c r="G201" s="15">
        <f t="shared" si="8"/>
        <v>50</v>
      </c>
      <c r="H201" s="26"/>
      <c r="I201" s="15">
        <v>50</v>
      </c>
      <c r="J201" s="26"/>
      <c r="K201" s="26"/>
      <c r="L201" s="17" t="s">
        <v>163</v>
      </c>
    </row>
    <row r="202" ht="22.5" spans="1:12">
      <c r="A202" s="7" t="s">
        <v>238</v>
      </c>
      <c r="B202" s="16" t="s">
        <v>632</v>
      </c>
      <c r="C202" s="7" t="s">
        <v>633</v>
      </c>
      <c r="D202" s="7" t="s">
        <v>634</v>
      </c>
      <c r="E202" s="25" t="s">
        <v>21</v>
      </c>
      <c r="F202" s="7" t="s">
        <v>405</v>
      </c>
      <c r="G202" s="15">
        <f t="shared" si="8"/>
        <v>4</v>
      </c>
      <c r="H202" s="26"/>
      <c r="I202" s="15">
        <v>4</v>
      </c>
      <c r="J202" s="26"/>
      <c r="K202" s="26"/>
      <c r="L202" s="17" t="s">
        <v>163</v>
      </c>
    </row>
    <row r="203" ht="78.75" spans="1:12">
      <c r="A203" s="7" t="s">
        <v>238</v>
      </c>
      <c r="B203" s="16" t="s">
        <v>635</v>
      </c>
      <c r="C203" s="7" t="s">
        <v>636</v>
      </c>
      <c r="D203" s="7" t="s">
        <v>637</v>
      </c>
      <c r="E203" s="25" t="s">
        <v>21</v>
      </c>
      <c r="F203" s="7" t="s">
        <v>496</v>
      </c>
      <c r="G203" s="15">
        <f t="shared" si="8"/>
        <v>40</v>
      </c>
      <c r="H203" s="26"/>
      <c r="I203" s="15">
        <v>40</v>
      </c>
      <c r="J203" s="26"/>
      <c r="K203" s="26"/>
      <c r="L203" s="17" t="s">
        <v>163</v>
      </c>
    </row>
    <row r="204" ht="22.5" spans="1:12">
      <c r="A204" s="7" t="s">
        <v>238</v>
      </c>
      <c r="B204" s="16" t="s">
        <v>638</v>
      </c>
      <c r="C204" s="7" t="s">
        <v>639</v>
      </c>
      <c r="D204" s="7" t="s">
        <v>640</v>
      </c>
      <c r="E204" s="25" t="s">
        <v>21</v>
      </c>
      <c r="F204" s="7" t="s">
        <v>641</v>
      </c>
      <c r="G204" s="15">
        <f t="shared" si="8"/>
        <v>15.16</v>
      </c>
      <c r="H204" s="26"/>
      <c r="I204" s="15">
        <v>15.16</v>
      </c>
      <c r="J204" s="26"/>
      <c r="K204" s="26"/>
      <c r="L204" s="17" t="s">
        <v>163</v>
      </c>
    </row>
    <row r="205" ht="22.5" spans="1:12">
      <c r="A205" s="7" t="s">
        <v>238</v>
      </c>
      <c r="B205" s="16" t="s">
        <v>642</v>
      </c>
      <c r="C205" s="7" t="s">
        <v>165</v>
      </c>
      <c r="D205" s="7" t="s">
        <v>643</v>
      </c>
      <c r="E205" s="25" t="s">
        <v>21</v>
      </c>
      <c r="F205" s="7" t="s">
        <v>644</v>
      </c>
      <c r="G205" s="15">
        <f t="shared" si="8"/>
        <v>2</v>
      </c>
      <c r="H205" s="26"/>
      <c r="I205" s="15">
        <v>2</v>
      </c>
      <c r="J205" s="26"/>
      <c r="K205" s="26"/>
      <c r="L205" s="17" t="s">
        <v>163</v>
      </c>
    </row>
    <row r="206" ht="22.5" spans="1:12">
      <c r="A206" s="7" t="s">
        <v>238</v>
      </c>
      <c r="B206" s="16" t="s">
        <v>645</v>
      </c>
      <c r="C206" s="7" t="s">
        <v>646</v>
      </c>
      <c r="D206" s="7" t="s">
        <v>647</v>
      </c>
      <c r="E206" s="25" t="s">
        <v>21</v>
      </c>
      <c r="F206" s="7" t="s">
        <v>648</v>
      </c>
      <c r="G206" s="15">
        <f t="shared" si="8"/>
        <v>22.5</v>
      </c>
      <c r="H206" s="26"/>
      <c r="I206" s="15">
        <v>22.5</v>
      </c>
      <c r="J206" s="26"/>
      <c r="K206" s="26"/>
      <c r="L206" s="17" t="s">
        <v>163</v>
      </c>
    </row>
    <row r="207" ht="22.5" spans="1:12">
      <c r="A207" s="7" t="s">
        <v>238</v>
      </c>
      <c r="B207" s="16" t="s">
        <v>649</v>
      </c>
      <c r="C207" s="7" t="s">
        <v>650</v>
      </c>
      <c r="D207" s="7" t="s">
        <v>651</v>
      </c>
      <c r="E207" s="25" t="s">
        <v>21</v>
      </c>
      <c r="F207" s="7" t="s">
        <v>652</v>
      </c>
      <c r="G207" s="15">
        <f t="shared" si="8"/>
        <v>10</v>
      </c>
      <c r="H207" s="26"/>
      <c r="I207" s="15">
        <v>10</v>
      </c>
      <c r="J207" s="26"/>
      <c r="K207" s="26"/>
      <c r="L207" s="17" t="s">
        <v>163</v>
      </c>
    </row>
    <row r="208" ht="33.75" spans="1:12">
      <c r="A208" s="7" t="s">
        <v>238</v>
      </c>
      <c r="B208" s="16" t="s">
        <v>653</v>
      </c>
      <c r="C208" s="7" t="s">
        <v>646</v>
      </c>
      <c r="D208" s="7" t="s">
        <v>654</v>
      </c>
      <c r="E208" s="25" t="s">
        <v>21</v>
      </c>
      <c r="F208" s="7" t="s">
        <v>655</v>
      </c>
      <c r="G208" s="15">
        <f t="shared" si="8"/>
        <v>24</v>
      </c>
      <c r="H208" s="26"/>
      <c r="I208" s="15">
        <v>24</v>
      </c>
      <c r="J208" s="26"/>
      <c r="K208" s="26"/>
      <c r="L208" s="17" t="s">
        <v>163</v>
      </c>
    </row>
    <row r="209" ht="22.5" spans="1:12">
      <c r="A209" s="7" t="s">
        <v>238</v>
      </c>
      <c r="B209" s="16" t="s">
        <v>656</v>
      </c>
      <c r="C209" s="7" t="s">
        <v>633</v>
      </c>
      <c r="D209" s="7" t="s">
        <v>657</v>
      </c>
      <c r="E209" s="25" t="s">
        <v>21</v>
      </c>
      <c r="F209" s="7" t="s">
        <v>375</v>
      </c>
      <c r="G209" s="15">
        <f t="shared" si="8"/>
        <v>5</v>
      </c>
      <c r="H209" s="26"/>
      <c r="I209" s="15">
        <v>5</v>
      </c>
      <c r="J209" s="26"/>
      <c r="K209" s="26"/>
      <c r="L209" s="17" t="s">
        <v>163</v>
      </c>
    </row>
    <row r="210" ht="22.5" spans="1:12">
      <c r="A210" s="7" t="s">
        <v>238</v>
      </c>
      <c r="B210" s="16" t="s">
        <v>658</v>
      </c>
      <c r="C210" s="7" t="s">
        <v>639</v>
      </c>
      <c r="D210" s="7" t="s">
        <v>659</v>
      </c>
      <c r="E210" s="25" t="s">
        <v>21</v>
      </c>
      <c r="F210" s="7" t="s">
        <v>660</v>
      </c>
      <c r="G210" s="15">
        <f t="shared" si="8"/>
        <v>12</v>
      </c>
      <c r="H210" s="26"/>
      <c r="I210" s="15">
        <v>12</v>
      </c>
      <c r="J210" s="26"/>
      <c r="K210" s="26"/>
      <c r="L210" s="17" t="s">
        <v>163</v>
      </c>
    </row>
    <row r="211" ht="22.5" spans="1:12">
      <c r="A211" s="7" t="s">
        <v>238</v>
      </c>
      <c r="B211" s="16" t="s">
        <v>661</v>
      </c>
      <c r="C211" s="7" t="s">
        <v>639</v>
      </c>
      <c r="D211" s="7" t="s">
        <v>662</v>
      </c>
      <c r="E211" s="25" t="s">
        <v>21</v>
      </c>
      <c r="F211" s="7" t="s">
        <v>603</v>
      </c>
      <c r="G211" s="15">
        <f t="shared" si="8"/>
        <v>1.5</v>
      </c>
      <c r="H211" s="26"/>
      <c r="I211" s="15">
        <v>1.5</v>
      </c>
      <c r="J211" s="26"/>
      <c r="K211" s="26"/>
      <c r="L211" s="17" t="s">
        <v>163</v>
      </c>
    </row>
    <row r="212" ht="22.5" spans="1:12">
      <c r="A212" s="7" t="s">
        <v>238</v>
      </c>
      <c r="B212" s="16" t="s">
        <v>663</v>
      </c>
      <c r="C212" s="7" t="s">
        <v>664</v>
      </c>
      <c r="D212" s="30" t="s">
        <v>665</v>
      </c>
      <c r="E212" s="25" t="s">
        <v>21</v>
      </c>
      <c r="F212" s="7" t="s">
        <v>317</v>
      </c>
      <c r="G212" s="15">
        <f t="shared" si="8"/>
        <v>40</v>
      </c>
      <c r="H212" s="26"/>
      <c r="I212" s="15">
        <v>40</v>
      </c>
      <c r="J212" s="26"/>
      <c r="K212" s="26"/>
      <c r="L212" s="17" t="s">
        <v>163</v>
      </c>
    </row>
    <row r="213" ht="22.5" spans="1:12">
      <c r="A213" s="7" t="s">
        <v>238</v>
      </c>
      <c r="B213" s="16" t="s">
        <v>666</v>
      </c>
      <c r="C213" s="7" t="s">
        <v>646</v>
      </c>
      <c r="D213" s="7" t="s">
        <v>667</v>
      </c>
      <c r="E213" s="25" t="s">
        <v>21</v>
      </c>
      <c r="F213" s="7" t="s">
        <v>668</v>
      </c>
      <c r="G213" s="15">
        <f t="shared" si="8"/>
        <v>5</v>
      </c>
      <c r="H213" s="26"/>
      <c r="I213" s="15">
        <v>5</v>
      </c>
      <c r="J213" s="26"/>
      <c r="K213" s="26"/>
      <c r="L213" s="17" t="s">
        <v>163</v>
      </c>
    </row>
    <row r="214" ht="22.5" spans="1:12">
      <c r="A214" s="7" t="s">
        <v>238</v>
      </c>
      <c r="B214" s="16" t="s">
        <v>669</v>
      </c>
      <c r="C214" s="7" t="s">
        <v>160</v>
      </c>
      <c r="D214" s="7" t="s">
        <v>670</v>
      </c>
      <c r="E214" s="25" t="s">
        <v>21</v>
      </c>
      <c r="F214" s="7" t="s">
        <v>258</v>
      </c>
      <c r="G214" s="15">
        <f t="shared" si="8"/>
        <v>4</v>
      </c>
      <c r="H214" s="26"/>
      <c r="I214" s="15">
        <v>4</v>
      </c>
      <c r="J214" s="26"/>
      <c r="K214" s="26"/>
      <c r="L214" s="17" t="s">
        <v>163</v>
      </c>
    </row>
    <row r="215" ht="22.5" spans="1:12">
      <c r="A215" s="7" t="s">
        <v>238</v>
      </c>
      <c r="B215" s="16" t="s">
        <v>671</v>
      </c>
      <c r="C215" s="7" t="s">
        <v>672</v>
      </c>
      <c r="D215" s="7" t="s">
        <v>673</v>
      </c>
      <c r="E215" s="25" t="s">
        <v>21</v>
      </c>
      <c r="F215" s="7" t="s">
        <v>674</v>
      </c>
      <c r="G215" s="15">
        <f t="shared" si="8"/>
        <v>60</v>
      </c>
      <c r="H215" s="15">
        <v>60</v>
      </c>
      <c r="I215" s="15"/>
      <c r="J215" s="15"/>
      <c r="K215" s="33"/>
      <c r="L215" s="16" t="s">
        <v>81</v>
      </c>
    </row>
    <row r="216" ht="22.5" spans="1:12">
      <c r="A216" s="7" t="s">
        <v>238</v>
      </c>
      <c r="B216" s="16" t="s">
        <v>675</v>
      </c>
      <c r="C216" s="16" t="s">
        <v>676</v>
      </c>
      <c r="D216" s="16" t="s">
        <v>677</v>
      </c>
      <c r="E216" s="25" t="s">
        <v>21</v>
      </c>
      <c r="F216" s="7" t="s">
        <v>678</v>
      </c>
      <c r="G216" s="15">
        <f t="shared" si="8"/>
        <v>50</v>
      </c>
      <c r="H216" s="16"/>
      <c r="I216" s="16">
        <v>50</v>
      </c>
      <c r="J216" s="16"/>
      <c r="K216" s="16"/>
      <c r="L216" s="16" t="s">
        <v>81</v>
      </c>
    </row>
    <row r="217" ht="22.5" spans="1:12">
      <c r="A217" s="7" t="s">
        <v>238</v>
      </c>
      <c r="B217" s="16" t="s">
        <v>679</v>
      </c>
      <c r="C217" s="7" t="s">
        <v>680</v>
      </c>
      <c r="D217" s="7" t="s">
        <v>681</v>
      </c>
      <c r="E217" s="25" t="s">
        <v>21</v>
      </c>
      <c r="F217" s="7" t="s">
        <v>301</v>
      </c>
      <c r="G217" s="15">
        <f t="shared" si="8"/>
        <v>84</v>
      </c>
      <c r="H217" s="15">
        <v>84</v>
      </c>
      <c r="I217" s="15"/>
      <c r="J217" s="15"/>
      <c r="K217" s="33"/>
      <c r="L217" s="16" t="s">
        <v>127</v>
      </c>
    </row>
    <row r="218" spans="1:12">
      <c r="A218" s="13" t="s">
        <v>682</v>
      </c>
      <c r="B218" s="31" t="s">
        <v>683</v>
      </c>
      <c r="C218" s="13">
        <v>12</v>
      </c>
      <c r="D218" s="13" t="s">
        <v>684</v>
      </c>
      <c r="E218" s="32"/>
      <c r="F218" s="13"/>
      <c r="G218" s="12">
        <f t="shared" si="8"/>
        <v>85</v>
      </c>
      <c r="H218" s="26">
        <f t="shared" ref="H218:K218" si="9">SUM(H219:H219)</f>
        <v>64</v>
      </c>
      <c r="I218" s="26">
        <f t="shared" si="9"/>
        <v>21</v>
      </c>
      <c r="J218" s="26">
        <f t="shared" si="9"/>
        <v>0</v>
      </c>
      <c r="K218" s="26">
        <f t="shared" si="9"/>
        <v>0</v>
      </c>
      <c r="L218" s="16"/>
    </row>
    <row r="219" ht="22.5" spans="1:12">
      <c r="A219" s="7" t="s">
        <v>685</v>
      </c>
      <c r="B219" s="7" t="s">
        <v>686</v>
      </c>
      <c r="C219" s="15" t="s">
        <v>231</v>
      </c>
      <c r="D219" s="7" t="s">
        <v>687</v>
      </c>
      <c r="E219" s="25" t="s">
        <v>21</v>
      </c>
      <c r="F219" s="7" t="s">
        <v>688</v>
      </c>
      <c r="G219" s="15">
        <f t="shared" si="8"/>
        <v>85</v>
      </c>
      <c r="H219" s="15">
        <v>64</v>
      </c>
      <c r="I219" s="15">
        <v>21</v>
      </c>
      <c r="J219" s="15"/>
      <c r="K219" s="15"/>
      <c r="L219" s="7" t="s">
        <v>234</v>
      </c>
    </row>
  </sheetData>
  <autoFilter ref="A3:L219">
    <extLst/>
  </autoFilter>
  <mergeCells count="9"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ageMargins left="0.751388888888889" right="0.751388888888889" top="1" bottom="1" header="0.511805555555556" footer="0.51180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王Kodak</cp:lastModifiedBy>
  <dcterms:created xsi:type="dcterms:W3CDTF">2018-01-10T03:09:00Z</dcterms:created>
  <cp:lastPrinted>2018-06-14T04:02:00Z</cp:lastPrinted>
  <dcterms:modified xsi:type="dcterms:W3CDTF">2023-10-18T00:17:16Z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E9A010E2C6604919AA59D9ACE1CA010E_13</vt:lpwstr>
  </property>
</Properties>
</file>