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3" sheetId="2" r:id="rId1"/>
    <sheet name="Sheet1" sheetId="1" r:id="rId2"/>
  </sheets>
  <definedNames>
    <definedName name="_xlnm._FilterDatabase" localSheetId="0" hidden="1">附表3!$A$5:$P$196</definedName>
    <definedName name="_xlnm.Print_Titles" localSheetId="0">附表3!$1:$5</definedName>
  </definedNames>
  <calcPr calcId="144525"/>
</workbook>
</file>

<file path=xl/comments1.xml><?xml version="1.0" encoding="utf-8"?>
<comments xmlns="http://schemas.openxmlformats.org/spreadsheetml/2006/main">
  <authors>
    <author>张 瑜</author>
  </authors>
  <commentList>
    <comment ref="O3" authorId="0">
      <text>
        <r>
          <rPr>
            <sz val="9"/>
            <rFont val="宋体"/>
            <charset val="134"/>
          </rPr>
          <t xml:space="preserve">村属性：脱贫村、非贫困村
</t>
        </r>
      </text>
    </comment>
  </commentList>
</comments>
</file>

<file path=xl/sharedStrings.xml><?xml version="1.0" encoding="utf-8"?>
<sst xmlns="http://schemas.openxmlformats.org/spreadsheetml/2006/main" count="1713" uniqueCount="716">
  <si>
    <t>平利县2021年中省财政衔接推进乡村振兴补助资金项目安排表</t>
  </si>
  <si>
    <t>项目
类别</t>
  </si>
  <si>
    <t>项目
名称</t>
  </si>
  <si>
    <t>实施
地点</t>
  </si>
  <si>
    <t>建设内容</t>
  </si>
  <si>
    <t>建设
期限</t>
  </si>
  <si>
    <t>预期
效益</t>
  </si>
  <si>
    <t>资金投入（万元）</t>
  </si>
  <si>
    <t>项目
实施
单位</t>
  </si>
  <si>
    <t>财政资金支持环节</t>
  </si>
  <si>
    <t>项目所在
村属性</t>
  </si>
  <si>
    <t>主管部门</t>
  </si>
  <si>
    <t>合计</t>
  </si>
  <si>
    <t>财政资金（万元）</t>
  </si>
  <si>
    <t>中央</t>
  </si>
  <si>
    <t>省级</t>
  </si>
  <si>
    <t>市级</t>
  </si>
  <si>
    <t>县级</t>
  </si>
  <si>
    <t>小计</t>
  </si>
  <si>
    <t>产业
发展</t>
  </si>
  <si>
    <t>城关镇“小菜园”建设</t>
  </si>
  <si>
    <t>城关镇二道河村</t>
  </si>
  <si>
    <t>城关镇二道河安置区，安置250户，安置972人，完成土地整理40亩，修建人行便道2800平方米，浇水池40个等设施。</t>
  </si>
  <si>
    <t>2021年1月-2021年12月</t>
  </si>
  <si>
    <t>解决250搬迁户吃菜问题，减少支出增加收入</t>
  </si>
  <si>
    <t>城关镇</t>
  </si>
  <si>
    <t>移民搬迁后期扶持</t>
  </si>
  <si>
    <t>非贫困村</t>
  </si>
  <si>
    <t>自然资源局</t>
  </si>
  <si>
    <t>广佛镇“小菜园”建设</t>
  </si>
  <si>
    <t>广佛镇广佛村</t>
  </si>
  <si>
    <t>广佛镇广佛村安置区，安置277户，安置862人，完成土地整理40亩，修建人行便道2800平方米，浇水池40个等设施。</t>
  </si>
  <si>
    <t>解决277搬迁户吃菜问题，减少支出增加收入</t>
  </si>
  <si>
    <t>广佛镇</t>
  </si>
  <si>
    <t>八仙镇“小菜园”建设</t>
  </si>
  <si>
    <t>八仙镇狮坪村</t>
  </si>
  <si>
    <t>八仙镇集镇安置区，安置280户，安置1129人，完成土地整理40亩，修建人行便道2800平方米，浇水池40个等设施。</t>
  </si>
  <si>
    <t>解决280搬迁户吃菜问题，减少支出增加收入</t>
  </si>
  <si>
    <t>八仙镇</t>
  </si>
  <si>
    <t>脱贫村</t>
  </si>
  <si>
    <t>洛河镇“小菜园”建设</t>
  </si>
  <si>
    <t>洛河镇洛河街村</t>
  </si>
  <si>
    <t>洛河镇洛河街安置区，安置358户，安置1255人，完成土地整理25亩，修建人行便道1750平方米，浇水池25个等设施。</t>
  </si>
  <si>
    <t>解决358搬迁户吃菜问题，减少支出增加收入</t>
  </si>
  <si>
    <t>洛河镇</t>
  </si>
  <si>
    <t>大贵镇“小菜园”建设</t>
  </si>
  <si>
    <t>大贵镇后湾村</t>
  </si>
  <si>
    <t>大贵镇集镇安置区，安置189户，安置600人，完成土地整理40亩，修建人行便道2800平方米，浇水池40个等设施。</t>
  </si>
  <si>
    <t>解决189搬迁户吃菜问题，减少支出增加收入</t>
  </si>
  <si>
    <t>大贵镇</t>
  </si>
  <si>
    <t>兴隆镇“小菜园”建设</t>
  </si>
  <si>
    <t>兴隆镇新场街村</t>
  </si>
  <si>
    <t>兴隆镇冠汝安置区，安置240户，安置989人，完成土地整理20亩，修建人行便道1400平方米，浇水池20个等设施。</t>
  </si>
  <si>
    <t>解决240搬迁户吃菜问题，减少支出增加收入</t>
  </si>
  <si>
    <t>兴隆镇</t>
  </si>
  <si>
    <t>长安镇“小菜园”建设</t>
  </si>
  <si>
    <t>长安镇双杨村</t>
  </si>
  <si>
    <t>长安镇双杨村安置区，安置93户，安置222人，完成土地整理20亩，修建人行便道1400平方米，浇水池20个等设施。</t>
  </si>
  <si>
    <t>解决93搬迁户吃菜问题，减少支出增加收入</t>
  </si>
  <si>
    <t>长安镇</t>
  </si>
  <si>
    <t>老县镇“小菜园”建设</t>
  </si>
  <si>
    <t>老县镇老县村</t>
  </si>
  <si>
    <t>老县镇老县村安置区，安置162户，安置1087人，完成土地整理30亩，修建人行便道2100平方米，浇水池30个等设施。</t>
  </si>
  <si>
    <t>解决162搬迁户吃菜问题，减少支出增加收入</t>
  </si>
  <si>
    <t>老县镇</t>
  </si>
  <si>
    <t>西河镇“小菜园”建设</t>
  </si>
  <si>
    <t>西河镇西坝村</t>
  </si>
  <si>
    <t>西河镇集镇安置区，安置327户，安置748人，完成土地整理20亩，修建人行便道1400平方米，浇水池20个等设施。</t>
  </si>
  <si>
    <t>解决655搬迁户吃菜问题，减少支出增加收入</t>
  </si>
  <si>
    <t>西河镇</t>
  </si>
  <si>
    <t>三阳镇“小菜园”建设</t>
  </si>
  <si>
    <t>三阳镇梁家坝村九里村村</t>
  </si>
  <si>
    <t>三阳镇梁家坝安置区，安置386户，安置821人，完成土地整理19亩，修建人行便道1330平方米，浇水池19个等设施。</t>
  </si>
  <si>
    <t>解决386搬迁户吃菜问题，减少支出增加收入</t>
  </si>
  <si>
    <t>三阳镇</t>
  </si>
  <si>
    <t>正阳镇“小菜园”建设</t>
  </si>
  <si>
    <t>正阳镇南溪河村</t>
  </si>
  <si>
    <t>正阳镇南溪河安置区，安置255户，安置659人，完成土地整理20亩，修建人行便道1400平方米，浇水池20个等设施</t>
  </si>
  <si>
    <t>解决255搬迁户吃菜问题，减少支出增加收入</t>
  </si>
  <si>
    <t>正阳镇</t>
  </si>
  <si>
    <t>平利县2021年度扶贫小额贷款贴息</t>
  </si>
  <si>
    <t>平利县</t>
  </si>
  <si>
    <t>脱贫人口小额信贷贴息预计3500户依据贷款人数应贷尽贷，应贴尽贴，利率以签订贷款合同时的市场报价利率为准，预计年增收500元以上。</t>
  </si>
  <si>
    <t>1.建档立卡脱贫户贷款申请满足率≥85%；2.扶贫小额贷款还款率≥80%；3.受益建档立卡脱贫户数≥5000户；4.受益建档立卡脱贫户满意度≥100%</t>
  </si>
  <si>
    <t>乡村振兴局</t>
  </si>
  <si>
    <t>到户贴息</t>
  </si>
  <si>
    <t>平利县2021年度互助资金贴息</t>
  </si>
  <si>
    <t>预计为81个村级互助资金协会中的500户左右的脱贫户发展产业短期借款，财政资金占用费补贴，贫困户通过借款发展产业户均增收500元以上</t>
  </si>
  <si>
    <t>1.建档立卡脱贫户贷款申请满足率≥95%；2.扶贫互助协会还款率≥96%；3.受益建档立卡脱贫户数≥500户；4.受益建档立卡脱贫户满意度≥92%</t>
  </si>
  <si>
    <t>鸦河口村产业建设项目</t>
  </si>
  <si>
    <t>八仙镇鸦河口村</t>
  </si>
  <si>
    <t>茶园管护200亩（含土壤改良）。</t>
  </si>
  <si>
    <t>1、奖励带动脱贫户及边缘户发展效益良好的经营主体，≥1个；2、补助资金发放及时率≥100%；3、受益建档立卡脱贫人口数≥350人；4、受益脱贫人口满意度≥92%。</t>
  </si>
  <si>
    <t>苗木、肥料、人工补助费用</t>
  </si>
  <si>
    <t>柳林子村产业提质增效项目</t>
  </si>
  <si>
    <t>广佛镇柳林子村</t>
  </si>
  <si>
    <t>柳林子村1736亩核桃园提质增效。</t>
  </si>
  <si>
    <t>1、奖励带动脱贫户及边缘户发展效益良好的经营主体，≥1个；2、补助资金发放及时率≥100%；3、受益建档立卡脱贫人口数≥34人；4、受益脱贫人口满意度≥92%。</t>
  </si>
  <si>
    <t>正阳镇龙洞河村旅游产业基础设施项目</t>
  </si>
  <si>
    <t>正阳镇龙洞河村</t>
  </si>
  <si>
    <t>1.草甸供水工程：低压线路架设1.1km、WQX10-250-30KW抽水泵1套、6m2泵房1间、2m3集水井1座、DN50压力钢管800米、200方圆形钢筋砼蓄水池1座、铺设DN110-25PE-1.6MPa供水管5500米、DN/75PE-1.25MPa排水管500米。2.维修环保厕所2座。生活污水处理3处。3.购置环保垃圾箱50个。4.新购置安装景观路灯100盏。
4.韩婆婆瀑布景观路及便民桥建设（1.架设钢架结构观景步道100米。2.铺设景观砂石路100米。3.架设便民桥2座，一座长6米宽3米高3米，一座长8米宽3米高5米。4.浆砌挡墙50立方。）</t>
  </si>
  <si>
    <t>改善旅游产业基础条件，带动110人受益户增收。</t>
  </si>
  <si>
    <t>农村旅游</t>
  </si>
  <si>
    <t>陈家坝四组农业园区产业路硬化</t>
  </si>
  <si>
    <t>城关镇陈家坝村</t>
  </si>
  <si>
    <t>长1500米，宽3.5米，C25混凝土硬化18公分厚（含路基垫层找平处理3750平方，两侧各50公分宽砂石路肩2500米）</t>
  </si>
  <si>
    <t>1、道路硬化≥1500米；2、项目（工程）验收合格率100%；3、受益建档立卡脱贫人口数≥16人；4、受益脱贫人口满意度≥90%。</t>
  </si>
  <si>
    <t>农村产
业道路</t>
  </si>
  <si>
    <t>柳林子村十组组产业路硬化项目</t>
  </si>
  <si>
    <t>柳林子村十组朱家院子产业路硬化1800米,3.5米宽、18厘米厚，道路扩宽，基础处理，土石方开挖。</t>
  </si>
  <si>
    <t>带动群众发展烤烟400亩、中药材100亩，户均增收3000元。</t>
  </si>
  <si>
    <t>柳林子村八组产业路硬化项目</t>
  </si>
  <si>
    <t>柳林子村八组红庙岔路口产业路硬化1000米,3.5米宽、18厘米厚，道路扩宽，基础处理，土石方开挖。</t>
  </si>
  <si>
    <t>带动群众发展烤烟300，户均增收2000元以上。</t>
  </si>
  <si>
    <t>洛河街村小型产业基础设施项目</t>
  </si>
  <si>
    <t>产业园水毁河堤修复320米，高4米，宽1.5米。</t>
  </si>
  <si>
    <t>贫困户基础条件改善稳定脱贫</t>
  </si>
  <si>
    <t>河堤修复</t>
  </si>
  <si>
    <t>半边街村产业路硬化</t>
  </si>
  <si>
    <t>大贵镇半边街村</t>
  </si>
  <si>
    <t>海螺山产业路硬化长2000米，3米宽，厚0.18米（其中拓宽500米）</t>
  </si>
  <si>
    <t>巩固提升茯苓产业发展（茯苓产业600亩），促进增收</t>
  </si>
  <si>
    <t>财神庙村3组，4组产业路硬化</t>
  </si>
  <si>
    <t>老县镇财神庙村</t>
  </si>
  <si>
    <t>三组产业路长300米，宽3米，厚度0.15米；四组产业路长2120米，宽3米，厚度0.15米。</t>
  </si>
  <si>
    <t>改善产业发展基础设施</t>
  </si>
  <si>
    <t>狮子寨村至凤凰寨村白山羊产业路</t>
  </si>
  <si>
    <t>西河镇狮子寨村</t>
  </si>
  <si>
    <t>连接凤凰寨村陕南白山羊省级养殖基地，新修道路1100米，硬化2150米、宽3米、厚0.2米；过河路面长16米、宽4米、厚0.5米；水毁道路修复210米、宽3米、厚0.2米</t>
  </si>
  <si>
    <t>1、新修道路路≥1100米，硬化2150米；2、项目（工程）验收合格率100%；3、受益建档立卡脱贫人口数≥120人；4、工程设计使用年限≥5年；5、受益脱贫人口满意度≥91%。</t>
  </si>
  <si>
    <t>普济寺村原扒子产业园道路硬化及引水工程</t>
  </si>
  <si>
    <t>城关镇普济寺村</t>
  </si>
  <si>
    <t>1、余家院子至原扒子道路硬化：长4500米，宽3.5米，C25混凝土硬化18公分厚（其中V型混凝土边沟4500米，含路基垫层处理及涵管铺设）2、园区引水工程：建储水池1座，引水管1600米。</t>
  </si>
  <si>
    <t>1、道路硬化≥4500米；2、项目（工程）验收合格率100%；3、受益建档立卡脱贫人口数≥27人；4、受益脱贫人口满意度≥90%。</t>
  </si>
  <si>
    <t>响当河村一二组产业园道路硬化</t>
  </si>
  <si>
    <t>城关镇响当河村</t>
  </si>
  <si>
    <t>产业路硬化长1600米，宽3米，C25混凝土硬化18公分厚（其中1米Φ涵管16米）</t>
  </si>
  <si>
    <t>1、产业道路硬化≥1600米；2、项目（工程）验收合格率100%；3、受益建档立卡脱贫人口数≥86人；4、受益脱贫人口满意度≥90%。</t>
  </si>
  <si>
    <t>陈家坝村一组产业路硬化</t>
  </si>
  <si>
    <t>产业路硬化长1200米，宽3.5米，C25混凝土硬化18公分厚（其中砂石路肩1200延米、路基处理4200平方、混凝土边沟1200米、50公分Φ涵管20米）</t>
  </si>
  <si>
    <t>1、产业道路硬化≥1200米；2、项目（工程）验收合格率100%；3、受益建档立卡脱贫人口数≥102人；4、受益脱贫人口满意度≥90%。</t>
  </si>
  <si>
    <t>龙头村二组产业园排水渠</t>
  </si>
  <si>
    <t>城关镇龙头村</t>
  </si>
  <si>
    <t>新修排水渠60米，盖板60米，填土10方。</t>
  </si>
  <si>
    <t>1、新修渠道数量≥60米，2、项目（工程）验收合格率100%；3、受益建档立卡脱贫人口数≥24人；4.工程设计使用年限≥5年；5、受益脱贫人口满意度≥91%。</t>
  </si>
  <si>
    <t>水利灌溉</t>
  </si>
  <si>
    <t>龙头村雷家院子产业路硬化</t>
  </si>
  <si>
    <t>产业路硬化长160米，宽2.5米，C25混凝土硬化18公分厚（其中30公分Φ涵管2处长8米、60公分涵管1处长4米）</t>
  </si>
  <si>
    <t>1、产业道路硬化≥160米；2、项目（工程）验收合格率100%；3、受益建档立卡脱贫人口数≥14人；4、受益脱贫人口满意度≥90%。</t>
  </si>
  <si>
    <t>龙头村三组产业路硬化</t>
  </si>
  <si>
    <t>产业路硬化长360米，宽2.5米，C25混凝土硬化18公分厚（其中路面找平900平方）</t>
  </si>
  <si>
    <t>1、产业道路硬化≥360米；2、项目（工程）验收合格率100%；3、受益建档立卡脱贫人口数≥45人；4、受益脱贫人口满意度≥90%。</t>
  </si>
  <si>
    <t>长沙铺村八组产业路硬化</t>
  </si>
  <si>
    <t>城关镇长沙铺村</t>
  </si>
  <si>
    <t>八组东湾产业路硬化：长500米，宽3米，C25混凝土硬化18公分厚（其中路面找平1500平方米）</t>
  </si>
  <si>
    <t>1、产业道路硬化≥500米；2、项目（工程）验收合格率100%；3、受益建档立卡脱贫人口数≥15人；4、受益脱贫人口满意度≥90%。</t>
  </si>
  <si>
    <t>长沙铺村干沟及余金林产业路硬化</t>
  </si>
  <si>
    <t>芍药谷干沟及余金林产业路硬化：①长37米，宽3.5米，C25混凝土硬化18公分厚（其中30公分Φ涵管1处长6米）；②长39米，宽3.5米，C25混凝土硬化18公分厚</t>
  </si>
  <si>
    <t>1、产业道路硬化≥37米；2、项目（工程）验收合格率100%；3、受益建档立卡脱贫人口数≥19人；4、受益脱贫人口满意度≥90%。</t>
  </si>
  <si>
    <t>长沙铺村芍药谷产业路硬化</t>
  </si>
  <si>
    <t>长沙铺芍药谷产业路产业路硬化：①长50米，宽2.5米，C25混凝土硬化18公分厚；②C25混凝土硬化路面280㎡，18公分厚；③长83米，宽2.5米，C25混凝土硬化18公分厚（其中路基处理207平方，60公分Φ涵管1处长6米）；④新修土路长672米，宽3米，C25混凝土硬化2.5米宽，18公分厚。新建钢筋混凝土桥1座，长4米，宽4米，高2.5米（其中100m³桥墩）</t>
  </si>
  <si>
    <t>1、产业道路硬化≥50米；2、项目（工程）验收合格率100%；3、受益建档立卡脱贫人口数≥73人；4、受益脱贫人口满意度≥90%。</t>
  </si>
  <si>
    <t>长沙铺村芍药谷二组产业路硬化</t>
  </si>
  <si>
    <t>原大药妇村二组产业路硬化：长600米，宽3米，C25混凝土硬化18公分厚（其中路基处理150平方，80公分Φ涵管4处长8米，土方开挖320方）</t>
  </si>
  <si>
    <t>1、产业道路硬化≥600米；2、项目（工程）验收合格率100%；3、受益建档立卡脱贫人口数≥80人；4、受益脱贫人口满意度≥90%。</t>
  </si>
  <si>
    <t>三里垭村老茶厂产业路</t>
  </si>
  <si>
    <t>城关镇三里垭村</t>
  </si>
  <si>
    <t>老茶厂至青草坪李成才新修土路：全长4000米，宽3米。</t>
  </si>
  <si>
    <t>1、产业道路开挖≥4000米；2、项目（工程）验收合格率100%；3、受益建档立卡脱贫人口数≥32人；4、受益脱贫人口满意度≥90%。</t>
  </si>
  <si>
    <t>沙河村十一组产业路硬化</t>
  </si>
  <si>
    <t>城关镇沙河村</t>
  </si>
  <si>
    <t>十一组产业路硬化长320米，宽3.5米，C25混凝土硬化18公分厚（其中开挖土石方650m³、浆砌石坎300m³）</t>
  </si>
  <si>
    <t>1、产业道路硬化≥320米；2、项目（工程）验收合格率100%；3、受益建档立卡脱贫人口数≥36人；4、受益脱贫人口满意度≥90%。</t>
  </si>
  <si>
    <t>长安镇双杨村东河产业园道路硬化工程项目</t>
  </si>
  <si>
    <t>新建双杨村东河产业园道路硬化2公里、宽2.5米、厚0.16米</t>
  </si>
  <si>
    <t>1、产业道路硬化≥2000米；2、项目（工程）验收合格率100%；3、受益建档立卡脱贫人口数≥40人；4、受益脱贫人口满意度≥90%。</t>
  </si>
  <si>
    <t>长安镇中原村十一组产业园道路建设项目</t>
  </si>
  <si>
    <t>长安镇中原村</t>
  </si>
  <si>
    <t>新建中原村十一组产业园道路硬化3.5公里、宽2.5米、厚0.16米。</t>
  </si>
  <si>
    <t>1、产业道路硬化≥3500米；2、项目（工程）验收合格率100%；3、受益建档立卡脱贫人口数≥33人；4、受益脱贫人口满意度≥90%。</t>
  </si>
  <si>
    <t>长安镇千佛洞村四组产业路建设项目</t>
  </si>
  <si>
    <t>长安镇千佛洞村</t>
  </si>
  <si>
    <t>新建千佛洞村四组通组路硬化1000米、宽3.5米、厚0.16米</t>
  </si>
  <si>
    <t>新建改建公路里程≥1000米；项目（工程）验收合格率100%；项目（工程）完成及时率≥100%；受益建档立卡脱贫人口数≥34人；工程设计使用年限≥10年；受益脱贫人口满意度≥100%</t>
  </si>
  <si>
    <t>梁家桥村田珍茶园产业路建设项目</t>
  </si>
  <si>
    <t>长安镇梁家桥村</t>
  </si>
  <si>
    <t>梁家桥村田珍茶园产业路硬化1500米、宽3米、厚16公分</t>
  </si>
  <si>
    <t>1、产业道路硬化≥1500米；2、项目（工程）验收合格率100%；3、受益建档立卡脱贫人口数≥60人；4、受益脱贫人口满意度≥90%。</t>
  </si>
  <si>
    <t>工程建设费用</t>
  </si>
  <si>
    <t>大营盘村6组产业路硬化</t>
  </si>
  <si>
    <t>老县镇大营盘村</t>
  </si>
  <si>
    <t>大营盘村6组产业路硬化，路面尺寸：长1800米，宽2.5米，厚0.18米（项目另包含路基处理及硬路肩）</t>
  </si>
  <si>
    <t>1、产业道路硬化≥1800米；2、项目（工程）验收合格率100%；3、受益建档立卡脱贫人口数≥64人；4、受益脱贫人口满意度≥90%。</t>
  </si>
  <si>
    <t>老县村15组产业路硬化</t>
  </si>
  <si>
    <t>老县村15组产业路硬化，路面尺寸：长2300米，宽2.5米，厚0.18米（项目另包含路基处理及硬路肩）</t>
  </si>
  <si>
    <t>1、产业道路硬化≥2300米；2、项目（工程）验收合格率100%；3、受益建档立卡脱贫人口数≥67人；4、受益脱贫人口满意度≥90%。</t>
  </si>
  <si>
    <t>太山庙村5组产业路硬化</t>
  </si>
  <si>
    <t>老县镇太山庙村</t>
  </si>
  <si>
    <t>太山庙村5组产业路硬化，路面尺寸：长2300米，宽2.5米，厚0.18米（项目另包含路基处理及硬路肩）</t>
  </si>
  <si>
    <t>1、产业道路硬化≥2300米；2、项目（工程）验收合格率100%；3、受益建档立卡脱贫人口数≥80人；4、受益脱贫人口满意度≥90%。</t>
  </si>
  <si>
    <t>财神庙村金牛沟产业路硬化</t>
  </si>
  <si>
    <t>财神庙村金牛沟产业路硬化，路面尺寸：长1900米，宽2.5米，厚0.18米（项目另包含路基处理及硬路肩）</t>
  </si>
  <si>
    <t>1、产业道路硬化≥1900米；2、项目（工程）验收合格率100%；3、受益建档立卡脱贫人口数≥60人；4、受益脱贫人口满意度≥90%。</t>
  </si>
  <si>
    <t>财神庙村铁匠树垭产业路硬化</t>
  </si>
  <si>
    <t>财神庙村铁匠树垭产业路硬化，路面尺寸：长1450米，宽2.5米，厚0.18米（项目另包含路基处理及硬路肩）</t>
  </si>
  <si>
    <t>1、产业道路硬化≥1450米；2、项目（工程）验收合格率100%；3、受益建档立卡脱贫人口数≥56人；4、受益脱贫人口满意度≥90%。</t>
  </si>
  <si>
    <t>广佛村八组产业路硬化项目</t>
  </si>
  <si>
    <t>八组（西米山）加宽及硬化1000米，2.5米宽。（含路面加宽）</t>
  </si>
  <si>
    <t>1、产业道路硬化≥1000米；2、项目（工程）验收合格率100%；3、受益建档立卡脱贫人口数≥73人；4、受益脱贫人口满意度≥90%。</t>
  </si>
  <si>
    <t>广佛村五、六组产业路硬化项目</t>
  </si>
  <si>
    <t>（向家湾）硬化750米，（含土方开挖3366方、涵管铺设12米、浆砌石挡墙142方）；（麻柳沟）硬化558米；（王道军门前）硬化253米、3.5米宽,（含砂石垫层136.5方、土方开挖600方)；（派出所对面）产业路硬化185米，2.5米宽、15厘米厚。</t>
  </si>
  <si>
    <t>1、产业道路硬化≥1300米；2、项目（工程）验收合格率100%；3、受益建档立卡脱贫人口数≥65人；4、受益脱贫人口满意度≥90%。</t>
  </si>
  <si>
    <t>秋河村七、八、九组产业路建设项目</t>
  </si>
  <si>
    <t>广佛镇秋河村</t>
  </si>
  <si>
    <t>七组（袁家堰）产业路硬化800米，（张家湾）产业路硬化600米、2.5米宽、15厘米厚；八组（朱家堡）产业路硬化300米，2.5米宽、15厘米厚；九组（吴起沟）产业路硬化700米，2.5米宽、15厘米厚。</t>
  </si>
  <si>
    <t>1、产业道路硬化≥1400米；2、项目（工程）验收合格率100%；3、受益建档立卡脱贫人口数≥224人；4、受益脱贫人口满意度≥90%。</t>
  </si>
  <si>
    <t>柳林子村2021年十三组产业路硬化项目</t>
  </si>
  <si>
    <t>柳林子村十三组产业路硬化2000米，2.5米宽、15厘米厚。</t>
  </si>
  <si>
    <t>1、产业道路硬化≥2000米；2、项目（工程）验收合格率100%；3、受益建档立卡脱贫人口数≥39人；4、受益脱贫人口满意度≥90%。</t>
  </si>
  <si>
    <t>冯家梁二组产业路硬化项目</t>
  </si>
  <si>
    <t>广佛镇冯家梁村</t>
  </si>
  <si>
    <t>二组产业路硬化2000米，2.5米宽，15厘米厚。</t>
  </si>
  <si>
    <t>1、产业道路硬化≥2000米；2、项目（工程）验收合格率100%；3、受益建档立卡脱贫人口数≥55人；4、受益脱贫人口满意度≥90%。</t>
  </si>
  <si>
    <t>东山寨村四组产业路硬化项目</t>
  </si>
  <si>
    <t>广佛镇东山寨村</t>
  </si>
  <si>
    <t>东山寨村四组磨沟产业路硬化1.3公里，2.5米宽、15厘米厚。</t>
  </si>
  <si>
    <t>1、产业道路硬化≥1300米；2、项目（工程）验收合格率100%；3、受益建档立卡脱贫人口数≥115人；4、受益脱贫人口满意度≥90%。</t>
  </si>
  <si>
    <t>白果坪村四组产业路硬化项目</t>
  </si>
  <si>
    <t>广佛镇白果坪村</t>
  </si>
  <si>
    <t>四组堤代路硬化，上桥头至安置区进口，400米、2.5米宽、15厘米厚。</t>
  </si>
  <si>
    <t>1、产业道路硬化≥400米；2、项目（工程）验收合格率100%；3、受益建档立卡脱贫人口数≥20人；4、受益脱贫人口满意度≥90%。</t>
  </si>
  <si>
    <t>松树庙村2组产业路硬化</t>
  </si>
  <si>
    <t>八仙镇松树庙村</t>
  </si>
  <si>
    <t>硬化产业路：路面硬化长3200米，宽3.5米，厚18公分；路基处理（边坡加宽、路面平整碾压、内外挡墙、管道铺设、小型桥涵）</t>
  </si>
  <si>
    <t>1、产业道路硬化≥3200米；2、项目（工程）验收合格率100%；3、受益建档立卡脱贫人口数≥264人；4、受益脱贫人口满意度≥90%。</t>
  </si>
  <si>
    <t>号房坪村水毁修复工程产业路建设及便民桥</t>
  </si>
  <si>
    <t>八仙镇号房坪村</t>
  </si>
  <si>
    <t>1.一、二、三、四组水毁公路修复外挡墙建设1600方，土石方清理。2、一组产业路硬化建设长500米，宽3米，厚15公分（含路基处理）；3、三组新建便民桥一座，长8米（含引桥），危桥加固一座</t>
  </si>
  <si>
    <t>1、修复水毁塌方≥1600立方米，硬化道路≥500米；2、项目（工程）验收合格率100%；3、项目（工程）完成及时率≥100%；4、受益建档立卡脱贫人口数≥260人；5、受益脱贫人口满意度≥92%</t>
  </si>
  <si>
    <t>三星寨村产业路建设工程</t>
  </si>
  <si>
    <t>八仙镇三星寨村</t>
  </si>
  <si>
    <t>1、一、二、五组产业路硬化1000米：一组500米，二组200米，三组300米，合计1000米，宽2.5米，厚15公分；2、二组产业路新修硬化1000米，宽3米，路基处理（土石方开挖、运输内外挡墙、路面平整）</t>
  </si>
  <si>
    <t>1、产业道路硬化≥1000米；2、项目（工程）验收合格率100%；3、受益建档立卡脱贫人口数≥77人；4、受益脱贫人口满意度≥90%。</t>
  </si>
  <si>
    <t>龙门村六组新修硬化产业路项目，三组硬化产业路项目</t>
  </si>
  <si>
    <t>八仙镇龙门村</t>
  </si>
  <si>
    <t>1.六组新修产业路1000米：混凝土硬化产业路1000米，宽3米，厚18厘米。（含路基处理、土石方开挖运输、路面平整，浆砌石护坡挡墙1500方）。2.三组硬化产业路长250米，宽3米，厚18厘米。</t>
  </si>
  <si>
    <t>1、产业道路硬化≥1000米；2、项目（工程）验收合格率100%；3、受益建档立卡脱贫人口数≥306人；4、受益脱贫人口满意度≥90%。</t>
  </si>
  <si>
    <t>鸭河口村新修产业路</t>
  </si>
  <si>
    <t>新修硬化茶园产业路5000米，宽0.6米，厚5厘米。</t>
  </si>
  <si>
    <t>1、产业道路硬化≥5000米；2、项目（工程）验收合格率100%；3、受益建档立卡脱贫人口数≥100人；4、受益脱贫人口满意度≥90%。</t>
  </si>
  <si>
    <t>嘉峪寺村天星组产业基础设施项目</t>
  </si>
  <si>
    <t>大贵镇嘉峪寺村</t>
  </si>
  <si>
    <t>天星组产业路拓宽硬化长3500米、宽3米、厚0.18米。</t>
  </si>
  <si>
    <t>1、产业道路硬化≥3500米；2、项目（工程）验收合格率100%；3、受益建档立卡脱贫人口数≥128人；4、受益脱贫人口满意度≥90%。</t>
  </si>
  <si>
    <t>嘉峪寺村良山组、联扇组、石桥组产业基础设施项目</t>
  </si>
  <si>
    <t>良山组硬化产业路长700米、宽3米、厚0.18米，联扇组硬化产业路长500米、宽3米厚0.18米，石桥组产业路长550米、宽3米、厚0.18米。</t>
  </si>
  <si>
    <t>1、产业道路硬化≥1300米；2、项目（工程）验收合格率100%；3、受益建档立卡脱贫人口数≥128人；4、受益脱贫人口满意度≥90%。</t>
  </si>
  <si>
    <t>后湾村三组、八组产业路硬化</t>
  </si>
  <si>
    <t>后湾八组王恩芝房山头柑桔产业路新建长度200米，宽度2.5米，厚0.18米；三组龙湾至中坝大桥道路500米，宽2.5米、厚0.18米。</t>
  </si>
  <si>
    <t>1、产业道路硬化≥700米；2、项目（工程）验收合格率100%；3、受益建档立卡脱贫人口数≥19人；4、受益脱贫人口满意度≥90%。</t>
  </si>
  <si>
    <t>后湾组产业路基础设施</t>
  </si>
  <si>
    <t>中坝大桥下茶园产业路新建长度200米，宽度2.5米、厚0.18米；龙湾蔬菜基地产业路新建200米，宽度2.5米、厚0.18米；大坪王义保老房处产业路新建长度100米，宽度2.5米、0.18米；垭坪柑桔产业连园路3000米，宽度1.5米、0.18米。</t>
  </si>
  <si>
    <t>1、产业道路硬化≥400米；2、项目（工程）验收合格率100%；3、受益建档立卡脱贫人口数≥31人；4、受益脱贫人口满意度≥90%。</t>
  </si>
  <si>
    <t>双垭村三组产业路</t>
  </si>
  <si>
    <t>洛河镇双垭村</t>
  </si>
  <si>
    <t>路面硬化总长272米（其中长222米、宽3米、厚18cm，长50米、宽2.5米、厚18cm），边沟132米，路肩182米、护栏。</t>
  </si>
  <si>
    <t>1、产业道路硬化≥272米；2、项目（工程）验收合格率100%；3、受益建档立卡脱贫人口数≥50人；4、受益脱贫人口满意度≥90%。</t>
  </si>
  <si>
    <t>水坪村一组产业路</t>
  </si>
  <si>
    <t>洛河镇水坪村</t>
  </si>
  <si>
    <t>一组产业路长860米，宽3米，18cm厚</t>
  </si>
  <si>
    <t>1、产业道路硬化≥860米；2、项目（工程）验收合格率100%；3、受益建档立卡脱贫人口数≥36人；4、受益脱贫人口满意度≥90%。</t>
  </si>
  <si>
    <t>水坪村二组产业路</t>
  </si>
  <si>
    <t>二组产业路长1540米，宽2.5米，厚15厘米，DN1000水泥管6根，DN600水泥管6根，DN300水泥管4根</t>
  </si>
  <si>
    <t>1、产业道路硬化≥1540米；2、项目（工程）验收合格率100%；3、受益建档立卡脱贫人口数≥98人；4、受益脱贫人口满意度≥90%。</t>
  </si>
  <si>
    <t>南坪街村二组通一组产业路</t>
  </si>
  <si>
    <t>洛河镇南坪街村</t>
  </si>
  <si>
    <t>开挖新修二组通一组产业路1840米，宽3.5米，管涵4处；二组通一组产业路硬化1840米，宽2.5米，厚0.15米，管涵7处，护坡挡墙180m³。</t>
  </si>
  <si>
    <t>1、产业道路硬化≥1840米；2、项目（工程）验收合格率100%；3、受益建档立卡脱贫人口数≥48人；4、受益脱贫人口满意度≥90%。</t>
  </si>
  <si>
    <t>三阳镇天池村产业路硬化</t>
  </si>
  <si>
    <t>三阳镇天池村</t>
  </si>
  <si>
    <t>黄维义房后至小沟产业园路硬化长1000米，宽2.5米，厚0.15米。</t>
  </si>
  <si>
    <t>1、产业道路硬化≥1000米；2、项目（工程）验收合格率100%；3、受益建档立卡脱贫人口数≥29人；4、受益脱贫人口满意度≥90%。</t>
  </si>
  <si>
    <t>三阳镇兰家垭村小型产业基础设施项目</t>
  </si>
  <si>
    <t>三阳镇兰家垭村</t>
  </si>
  <si>
    <t>1.一组1292米、三组886米、四组900米、七八组527米。产业路硬化长3605米，宽2.5米，厚度0.18米（包含涵管、沉井、墙坎）。2.王家湾和张家院子道路路肩及边沟2400米（路肩宽0.5米、厚0.3米，边沟宽0.4米）</t>
  </si>
  <si>
    <t>1、产业道路硬化≥3605米、新修道路路肩及边沟≥2400米；2、项目（工程）验收合格率100%；3、受益建档立卡脱贫人口数≥150人；4、受益脱贫人口满意度≥90%。</t>
  </si>
  <si>
    <t>三阳镇小富沟村产业路</t>
  </si>
  <si>
    <t>三阳镇小富沟村</t>
  </si>
  <si>
    <t>小富沟村三组集体茶园产业路长600米宽2.5米厚0.18米，涵管一处；产业园水毁公路防护堤长150米高2.5米宽2.5米厚0.18米；小富沟村三组长槽口产业路长300米宽2.5米厚0.18米，涵管一处；小富沟村一组潜沟口产业路50米</t>
  </si>
  <si>
    <t>1、产业道路硬化≥750米；2、项目（工程）验收合格率100%；3、受益建档立卡脱贫人口数≥182人；4、受益脱贫人口满意度≥90%。</t>
  </si>
  <si>
    <t>三阳镇蒿子坝村一组至二组产业园道路硬化工程</t>
  </si>
  <si>
    <t>三阳镇蒿子坝村</t>
  </si>
  <si>
    <t>一组至二组产业园道路硬化。长684米、宽2.5米、厚0.18米。浆砌石20m³。涵管16米。</t>
  </si>
  <si>
    <t>1、产业道路硬化≥684米；2、项目（工程）验收合格率100%；3、受益建档立卡脱贫人口数≥132人；4、受益脱贫人口满意度≥90%。</t>
  </si>
  <si>
    <t>三阳镇蒿子坝村张三沟口至正沟脑产业园道路硬化工程。</t>
  </si>
  <si>
    <t>张三沟口至正沟脑产业园道路硬化。长2950米、宽2.5米厚0.18米。</t>
  </si>
  <si>
    <t>1、产业道路硬化≥2950米；2、项目（工程）验收合格率100%；3、受益建档立卡脱贫人口数≥109人；4、受益脱贫人口满意度≥90%。</t>
  </si>
  <si>
    <t>三阳镇尚家坝村产业园便民桥</t>
  </si>
  <si>
    <t>三阳镇尚家坝村</t>
  </si>
  <si>
    <t>1、一组河湾垭子钢架桥长12米、宽1.4米。
2、一组大沟钢架桥长6米、宽1.4米
3、陈家沟产业园1.5米水泥涵管桥长7米宽4米</t>
  </si>
  <si>
    <t>新修便民桥≥2座；项目（工程）验收合格率100%；受益建档立卡脱贫人口数≥115人；工程设计使用年限≥5年；受益脱贫人口满意度≥91%</t>
  </si>
  <si>
    <t>农村便
民桥</t>
  </si>
  <si>
    <t>三阳镇天池村汪金付门前产业园钢板桥</t>
  </si>
  <si>
    <t>汪金付门前产业园钢板桥长度9米、宽度1.7米</t>
  </si>
  <si>
    <t>新修便民桥≥1座；项目（工程）验收合格率100%；受益建档立卡脱贫人口数≥86人；工程设计使用年限≥5年；受益脱贫人口满意度≥91%</t>
  </si>
  <si>
    <t>三阳镇小富沟村方家堡产业园便民桥</t>
  </si>
  <si>
    <t>小富沟村二组方家堡高效茶园产业园便民桥长12米宽2米，桥墩石坎40方</t>
  </si>
  <si>
    <t>新修便民桥≥1座；项目（工程）验收合格率100%；受益建档立卡脱贫人口数≥67人；工程设计使用年限≥5年；受益脱贫人口满意度≥91%</t>
  </si>
  <si>
    <t>三阳镇小富沟村乌窑湾口高效茶园产业园便民桥</t>
  </si>
  <si>
    <t>小富沟村二组乌窑湾口高效茶园产业园便民桥长12米宽1.3米，桥墩石坎30方，涵管一处</t>
  </si>
  <si>
    <t>新修便民桥≥1座；项目（工程）验收合格率100%；受益建档立卡脱贫人口数≥51人；工程设计使用年限≥5年；受益脱贫人口满意度≥91%</t>
  </si>
  <si>
    <t>兴隆寨吊棚沟茶园产业路工程</t>
  </si>
  <si>
    <t>兴隆镇兴隆寨村</t>
  </si>
  <si>
    <t>产业路长4.2公里，宽3米，厚0.15米</t>
  </si>
  <si>
    <t>1、产业道路硬化≥4300米；2、项目（工程）验收合格率100%；3、受益建档立卡脱贫人口数≥100人；4、受益脱贫人口满意度≥90%。</t>
  </si>
  <si>
    <t>段家河村小型产业路项目</t>
  </si>
  <si>
    <t>西河镇段家河村</t>
  </si>
  <si>
    <t>2、3组产业路混凝土路面硬化长2100米，宽3米，厚0.15米</t>
  </si>
  <si>
    <t>1、产业道路硬化≥2100米；2、项目（工程）验收合格率100%；3、受益建档立卡脱贫人口数≥94人；4、受益脱贫人口满意度≥90%。</t>
  </si>
  <si>
    <t>西坝五组新建产业路项目</t>
  </si>
  <si>
    <t>新建5组产业路，长2000米，宽3米，厚0.15米；开挖路基宽4米(含路基开挖、挡墙、排水涵洞）</t>
  </si>
  <si>
    <t>1、产业道路硬化≥2000米；2、项目（工程）验收合格率100%；3、受益建档立卡脱贫人口数≥62人；4、受益脱贫人口满意度≥90%。</t>
  </si>
  <si>
    <t>东坝村一组产业路项目</t>
  </si>
  <si>
    <t>西河镇东坝村</t>
  </si>
  <si>
    <t>产业路混凝土路面硬化长950米，宽2.5米，厚0.15米</t>
  </si>
  <si>
    <t>1、产业道路硬化≥950米；2、项目（工程）验收合格率100%；3、受益建档立卡脱贫人口数≥50人；4、受益脱贫人口满意度≥90%。</t>
  </si>
  <si>
    <t>磨沟村四组产业路</t>
  </si>
  <si>
    <t>西河镇磨沟村</t>
  </si>
  <si>
    <t>4组产业路混凝土路面硬化长1100米，宽2.5米，厚0.18米</t>
  </si>
  <si>
    <t>1、产业道路硬化≥1100米；2、项目（工程）验收合格率100%；3、受益建档立卡脱贫人口数≥24人；4、受益脱贫人口满意度≥90%。</t>
  </si>
  <si>
    <t>水田河村党家排至陈家沟老产业路项目</t>
  </si>
  <si>
    <t>西河镇水田河村</t>
  </si>
  <si>
    <t>产业路混凝土路面硬化长2100米，宽3米，厚0.15米，DN500管涵50米</t>
  </si>
  <si>
    <t>1、产业道路硬化≥2100米；2、项目（工程）验收合格率100%；3、受益建档立卡脱贫人口数≥28人；4、受益脱贫人口满意度≥90%。</t>
  </si>
  <si>
    <t>梅子园村二组产业路项目</t>
  </si>
  <si>
    <t>西河镇梅子园村</t>
  </si>
  <si>
    <t>2组产业路混凝土路面硬化长1100米，宽2.5米，厚0.18米，路基处理水稳110立方米，挡墙200立方米，DN300排水管网8米</t>
  </si>
  <si>
    <t>1、产业道路硬化≥1100米；2、项目（工程）验收合格率100%；3、受益建档立卡脱贫人口数≥95人；4、受益脱贫人口满意度≥90%。</t>
  </si>
  <si>
    <t>八仙村茅草湾、油坊坪产业路</t>
  </si>
  <si>
    <t>正阳镇八仙村</t>
  </si>
  <si>
    <t>路基修复、路面硬化长900米宽2.5米厚0.15米；硬化3米宽0.15米厚300米</t>
  </si>
  <si>
    <t>1、产业道路硬化≥900米；2、项目（工程）验收合格率100%；3、受益人口数≥33人；4、受益脱贫人口满意度≥90%。</t>
  </si>
  <si>
    <t>农村道
路硬化</t>
  </si>
  <si>
    <t>2021年洪家坪村新修烤烟产业路</t>
  </si>
  <si>
    <t>正阳镇洪家坪村</t>
  </si>
  <si>
    <t>一组新修产业路毛路长2000米，宽4米</t>
  </si>
  <si>
    <t>1、产业道路毛路≥2000米；2、项目（工程）验收合格率100%；3、受益人口数≥82人；4、受益脱贫人口满意度≥90%。</t>
  </si>
  <si>
    <t>张家坝村产业路</t>
  </si>
  <si>
    <t>正阳镇张家坝村</t>
  </si>
  <si>
    <t>新建硬化产业路1500米，宽0.8米，厚0.1米。</t>
  </si>
  <si>
    <t>1、产业道路硬化≥1500米；2、项目（工程）验收合格率100%；3、受益人口数≥235人；4、受益脱贫人口满意度≥90%。</t>
  </si>
  <si>
    <t>五组产业路延伸、硬化工程</t>
  </si>
  <si>
    <t>五组产业路：向顺兵门前-邵安财门前1000米（3米宽）厚0.15米硬化；</t>
  </si>
  <si>
    <t>1、产业道路硬化≥1000米；2、项目（工程）验收合格率100%；3、受益建档立卡脱贫人口数≥212人；4、受益脱贫人口满意度≥90%。</t>
  </si>
  <si>
    <t>泗水坪村六组新建产业路</t>
  </si>
  <si>
    <t>正阳镇泗水坪村</t>
  </si>
  <si>
    <t>新修毛路、硬化产业路长600米、宽2.5米、厚0.15米</t>
  </si>
  <si>
    <t>1、产业道路硬化≥600米；2、项目（工程）验收合格率100%；3、受益人口数≥60人；4、受益脱贫人口满意度≥90%。</t>
  </si>
  <si>
    <t>八仙村大淌产业路</t>
  </si>
  <si>
    <t>路面硬化长2000米宽3米厚0.15米</t>
  </si>
  <si>
    <t>1、产业道路硬化≥2000米；2、项目（工程）验收合格率100%；3、受益人口数≥50人；4、受益脱贫人口满意度≥90%。</t>
  </si>
  <si>
    <t>周家坪村二、三组产业路硬化</t>
  </si>
  <si>
    <t>正阳镇周家坪村</t>
  </si>
  <si>
    <t>长400米，宽2.5米，厚0.15米。</t>
  </si>
  <si>
    <t>1、产业道路硬化≥400米；2、项目（工程）验收合格率100%；3、受益人口数≥110人；4、受益脱贫人口满意度≥90%。</t>
  </si>
  <si>
    <t>陈家坝五组八斗科产业路</t>
  </si>
  <si>
    <t>新修土路3000米，宽4米（土方开挖18000方，护坡挡墙950立方，埋设φ50公分涵管72米，路基碾压12000平方）</t>
  </si>
  <si>
    <t>1、新修土路≥3000米；新建引水工程1项；2、项目（工程）验收合格率100%；3、受益建档立卡脱贫人口数≥321人；4、受益脱贫人口满意度≥98%。</t>
  </si>
  <si>
    <t>广佛镇塘坊村二组产业路</t>
  </si>
  <si>
    <t>广佛镇塘坊村</t>
  </si>
  <si>
    <t>新修300米，硬化3000米，3.5米宽、18公分厚</t>
  </si>
  <si>
    <t>1、产业路硬化≥3000米；2、项目（工程）验收合格率100%；3、受益建档立卡脱贫人口数≥99人；4、受益脱贫人口满意度≥90%。</t>
  </si>
  <si>
    <t>广佛镇塘坊村九组产业路</t>
  </si>
  <si>
    <t>硬化2000米，3.5米宽、18公分厚</t>
  </si>
  <si>
    <t>1、产业路硬化≥2000米；2、项目（工程）验收合格率100%；3、受益建档立卡脱贫人口数≥53人；4、受益脱贫人口满意度≥90%。</t>
  </si>
  <si>
    <t>西河研学旅行教育基地综合治理项目</t>
  </si>
  <si>
    <t>1、开挖回填土方900立方；2、1.5米直径混凝土管道52米；3、嵌草砖铺设1500平方米及配套绿化设施</t>
  </si>
  <si>
    <t>改善旅游产业基础条件，带动150人受益户增收。</t>
  </si>
  <si>
    <t xml:space="preserve"> 农村旅游</t>
  </si>
  <si>
    <t>产业发展类合计</t>
  </si>
  <si>
    <t>基础
设施</t>
  </si>
  <si>
    <t>平利县纸坊沟村傅家寨供水工程</t>
  </si>
  <si>
    <t>城关镇纸坊沟村</t>
  </si>
  <si>
    <t>新建拦水坝1座、沉淀池1座、100m³钢筋砼蓄水池1座，安装输配水DN50PE管道1500米，安装净化设备1套。</t>
  </si>
  <si>
    <t>项目完工后，可有效改善该村200人（脱贫户92人）的饮水现状，改善项目区域群众生产生活条件，确保饮水安全稳定。</t>
  </si>
  <si>
    <t>水利局</t>
  </si>
  <si>
    <t>支持农村安全饮水补短</t>
  </si>
  <si>
    <t>平利县普济寺村供水补短工程</t>
  </si>
  <si>
    <t>十组新建100m³钢筋砼蓄水池1座，安装DN50PE引水管道2500米、DN32PE供水管道2500米。</t>
  </si>
  <si>
    <t>项目完工后，可有效改善该村148人（脱贫户48人）的饮水现状，改善项目区域群众生产生活条件，确保饮水安全稳定。</t>
  </si>
  <si>
    <t>平利县马咀村供水补短工程</t>
  </si>
  <si>
    <t>城关镇马咀村</t>
  </si>
  <si>
    <t>水坝维修1座，安装DN40-DN32PE管道3000米。</t>
  </si>
  <si>
    <t>项目完工后，可有效改善该村144人（脱贫户76人）的饮水现状，改善项目区域群众生产生活条件，确保饮水安全稳定。</t>
  </si>
  <si>
    <t>平利县药妇沟村供水补短工程</t>
  </si>
  <si>
    <t>城关镇药妇沟村</t>
  </si>
  <si>
    <t>安装DN32PE管道2500米。</t>
  </si>
  <si>
    <t>项目完工后，可有效改善该村16人（脱贫户12人）的饮水现状，改善项目区域群众生产生活条件，确保饮水安全稳定。</t>
  </si>
  <si>
    <t>平利县长沙铺村供水补短工程</t>
  </si>
  <si>
    <t>安装DN40-DN50PE管道2500米，安装净化、消毒设备各1套。</t>
  </si>
  <si>
    <t>项目完工后，可有效改善该村1500人（脱贫户484人）的饮水现状，改善项目区域群众生产生活条件，确保饮水安全稳定。</t>
  </si>
  <si>
    <t>平利县马家梁供水补短工程</t>
  </si>
  <si>
    <t>安装输水DN50-DN75PE管道约5公里，安装净化、消毒设备各1套。</t>
  </si>
  <si>
    <t>项目完工后，可有效改善该村200人（脱贫户24人）的饮水现状，改善项目区域群众生产生活条件，确保饮水安全稳定。</t>
  </si>
  <si>
    <t>平利县金沙河村供水补短工程</t>
  </si>
  <si>
    <t>长安镇金沙河村</t>
  </si>
  <si>
    <t>五组：新建蓄水池1座、拦水坝1座、沉淀池1座，安装DN50PE管道1000米。</t>
  </si>
  <si>
    <t>项目完工后，可有效改善该村200人（脱贫户108人）的饮水现状，改善项目区域群众生产生活条件，确保饮水安全稳定。</t>
  </si>
  <si>
    <t>平利县枣园村供水补短工程</t>
  </si>
  <si>
    <t>长安镇枣园村</t>
  </si>
  <si>
    <t>安装DN75管道300米、DN63管道450米、DN32管道1200米、DN25管道400米，恢复水坝1座，新建沉淀池1座。</t>
  </si>
  <si>
    <t>项目完工后，可有效改善该村920人（脱贫户184人）的饮水现状，改善项目区域群众生产生活条件，确保饮水安全稳定。</t>
  </si>
  <si>
    <t>平利县千佛洞村供水补短工程</t>
  </si>
  <si>
    <t>恢复水坝1座，新建沉淀池1座。</t>
  </si>
  <si>
    <t>项目完工后，可有效改善该村600人（脱贫户172人）的饮水现状，改善项目区域群众生产生活条件，确保饮水安全稳定。</t>
  </si>
  <si>
    <t>平利县中原村供水补短工程</t>
  </si>
  <si>
    <t>安装DN90管道1100米、DN63管道750米、DN50管道600米、DN32管道1400米、DN25管道800米，恢复水坝2座，新建沉淀池2座。</t>
  </si>
  <si>
    <t>项目完工后，可有效改善该村1120人（脱贫户320人）的饮水现状，改善项目区域群众生产生活条件，确保饮水安全稳定。</t>
  </si>
  <si>
    <t>平利县段家河村供水补短工程</t>
  </si>
  <si>
    <t>新建蓄水池1座、抽水井1座，安装DN50PE管道1100米及抽水设备1套。</t>
  </si>
  <si>
    <t>项目完工后，可有效改善该村340人（脱贫户152人）的饮水现状，改善项目区域群众生产生活条件，确保饮水安全稳定。</t>
  </si>
  <si>
    <t>平利县西河镇磨沟供水工程</t>
  </si>
  <si>
    <t>新建拦水坝1座、10m3沉淀池1座、100m3蓄水池1座，安装DN25-40PE管道4000米。</t>
  </si>
  <si>
    <t>项目完工后，可有效改善该村48人（脱贫户36人）的饮水现状，改善项目区域群众生产生活条件，确保饮水安全稳定。</t>
  </si>
  <si>
    <t>平利县西坝村王家坡水源工程</t>
  </si>
  <si>
    <t>新建抽水井1座、抽水泵站1座，安装DN90PE压力管道600米。</t>
  </si>
  <si>
    <t>项目完工后，可有效改善该村60人（脱贫户16人）的饮水现状，改善项目区域群众生产生活条件，确保饮水安全稳定。</t>
  </si>
  <si>
    <t>平利县东坝村二组水源工程</t>
  </si>
  <si>
    <t>抽水基座2处，安装潜水泵2台，安装DN32PE抽水管道300米。</t>
  </si>
  <si>
    <t>项目完工后，可有效改善该村228人（脱贫户36人）的饮水现状，改善项目区域群众生产生活条件，确保饮水安全稳定。</t>
  </si>
  <si>
    <t>平利县七里沟村供水补短工程</t>
  </si>
  <si>
    <t>老县镇七里沟村</t>
  </si>
  <si>
    <t>DN75-50PE供水管道8000米、安装抽水设施设备1套、智能控制系统1套。</t>
  </si>
  <si>
    <t>项目完工后，可有效改善该村4000人（脱贫户88人）的饮水现状，改善项目区域群众生产生活条件，确保饮水安全稳定。</t>
  </si>
  <si>
    <t>平利县老县镇太山庙村九组补短工程</t>
  </si>
  <si>
    <t>安装DN63-25PE管道3000米。</t>
  </si>
  <si>
    <t>项目完工后，可有效改善该村200人（脱贫户44人）的饮水现状，改善项目区域群众生产生活条件，确保饮水安全稳定。</t>
  </si>
  <si>
    <t>平利牧生源纯种猪繁育基地水源工程</t>
  </si>
  <si>
    <t>新建100方钢筋砼蓄水池1座、20方钢筋砼蓄水池1座，集水井1座，抽水设施1套，安装DN63-40PE输配水管道3800米。</t>
  </si>
  <si>
    <t>项目完工后，可有效改善该村100人（脱贫户56人）的饮水现状，改善项目区域群众生产生活条件，确保饮水安全稳定。</t>
  </si>
  <si>
    <t>平利县湖河村供水补短工程</t>
  </si>
  <si>
    <t>三阳镇湖河村</t>
  </si>
  <si>
    <t>3组方家湾：安装配水管道DN63PE长500米、DN40PE长500米、DN25PE长3000米。</t>
  </si>
  <si>
    <t>项目完工后，可有效改善该村88人（脱贫户56人）的饮水现状，改善项目区域群众生产生活条件，确保饮水安全稳定。</t>
  </si>
  <si>
    <t>平利县尚家坝村供水补短工程</t>
  </si>
  <si>
    <t>1组安装DN25PE配水管道长500米，4组安装DN50PE管道500米，6组新建沉淀过滤池1座。</t>
  </si>
  <si>
    <t>项目完工后，可有效改善该村28人（脱贫户24人）的饮水现状，改善项目区域群众生产生活条件，确保饮水安全稳定。</t>
  </si>
  <si>
    <t>平利县小富沟村供水补短工程</t>
  </si>
  <si>
    <t>安装DN25PE管道500米、DN32PE管道600米、DN40PE管道1000米。</t>
  </si>
  <si>
    <t>项目完工后，可有效改善该村68人（脱贫户52人）的饮水现状，改善项目区域群众生产生活条件，确保饮水安全稳定。</t>
  </si>
  <si>
    <t>平利县梁家坝村供水补短工程</t>
  </si>
  <si>
    <t>三阳镇梁家坝村</t>
  </si>
  <si>
    <t>安装DN25PE管道800米。</t>
  </si>
  <si>
    <t>项目完工后，可有效改善该村24人（脱贫户16人）的饮水现状，改善项目区域群众生产生活条件，确保饮水安全稳定。</t>
  </si>
  <si>
    <t>平利县九里村供水补短工程</t>
  </si>
  <si>
    <t>三阳镇九里村</t>
  </si>
  <si>
    <t>安装DN20PE管道500米、DN25PE管道600米、DN32PE管道500米。</t>
  </si>
  <si>
    <t>项目完工后，可有效改善该村32人（脱贫户28人）的饮水现状，改善项目区域群众生产生活条件，确保饮水安全稳定。</t>
  </si>
  <si>
    <t>平利县天池村供水补短工程</t>
  </si>
  <si>
    <t>安装DN20PE管道200米、DN25PE管道300米、DN32PE管道300米。</t>
  </si>
  <si>
    <t>项目完工后，可有效改善该村28人（脱贫户20人）的饮水现状，改善项目区域群众生产生活条件，确保饮水安全稳定。</t>
  </si>
  <si>
    <t>平利县牛角坝村供水补短工程</t>
  </si>
  <si>
    <t>三阳镇牛角坝村</t>
  </si>
  <si>
    <t>安装DN20PE管道500米、DN40PE管道500米。</t>
  </si>
  <si>
    <t>项目完工后，可有效改善该村48人（脱贫户44人）的饮水现状，改善项目区域群众生产生活条件，确保饮水安全稳定。</t>
  </si>
  <si>
    <t>平利县泗王庙村分散供水补短工程</t>
  </si>
  <si>
    <t>三阳镇泗王庙村</t>
  </si>
  <si>
    <t>安装DN25PE管道500米，新建取水口1处。</t>
  </si>
  <si>
    <t>项目完工后，可有效改善该村8人（脱贫户8人）的饮水现状，改善项目区域群众生产生活条件，确保饮水安全稳定。</t>
  </si>
  <si>
    <t>平利县兰家垭村分散供水补短工程</t>
  </si>
  <si>
    <t>安装DN20PE管道300米，DN50PE管道500米，维修取水口1处。</t>
  </si>
  <si>
    <t>项目完工后，可有效改善该村4人（脱贫户4人）的饮水现状，改善项目区域群众生产生活条件，确保饮水安全稳定。</t>
  </si>
  <si>
    <t>平利县蒿子坝村供水补短工程</t>
  </si>
  <si>
    <t>安装DN32PE管道1000米、DN50PE管道500米、DN75PE管道500米，维修水坝1座。</t>
  </si>
  <si>
    <t>项目完工后，可有效改善该村244人（脱贫户156人）的饮水现状，改善项目区域群众生产生活条件，确保饮水安全稳定。</t>
  </si>
  <si>
    <t>平利县熊儿沟村供水补短工程</t>
  </si>
  <si>
    <t>兴隆镇熊儿沟村</t>
  </si>
  <si>
    <t>水厂附属排水沟60米，厂区维修，水处理设备维修。</t>
  </si>
  <si>
    <t>项目完工后，可有效改善该村200人（脱贫户76人）的饮水现状，改善项目区域群众生产生活条件，确保饮水安全稳定。</t>
  </si>
  <si>
    <t>平利县秤沟村供水补短工程</t>
  </si>
  <si>
    <t>兴隆镇秤沟村</t>
  </si>
  <si>
    <t>新建取水口1处、蓄水池1座、过滤池1座；水源改造1处。</t>
  </si>
  <si>
    <t>项目完工后，可有效改善该村100人（脱贫户44人）的饮水现状，改善项目区域群众生产生活条件，确保饮水安全稳定。</t>
  </si>
  <si>
    <t>平利县九龙池村供水补短工程</t>
  </si>
  <si>
    <t>兴隆镇九龙池村</t>
  </si>
  <si>
    <t>集水井改造1处。</t>
  </si>
  <si>
    <t>项目完工后，可有效改善该村60人（脱贫户28人）的饮水现状，改善项目区域群众生产生活条件，确保饮水安全稳定。</t>
  </si>
  <si>
    <t>平利县蒙溪街村供水补短工程</t>
  </si>
  <si>
    <t>兴隆镇蒙溪街村</t>
  </si>
  <si>
    <t>水坝1座、DN40PE管道1500米。</t>
  </si>
  <si>
    <t>项目完工后，可有效改善该村20人（脱贫户16人）的饮水现状，改善项目区域群众生产生活条件，确保饮水安全稳定。</t>
  </si>
  <si>
    <t>平利县新场街村三组供水补短工程</t>
  </si>
  <si>
    <t>DN110PE管道900米</t>
  </si>
  <si>
    <t>项目完工后，可有效改善该村24人（脱贫户4人）的饮水现状，改善项目区域群众生产生活条件，确保饮水安全稳定。</t>
  </si>
  <si>
    <t>平利县闹阳坪村供水补短工程</t>
  </si>
  <si>
    <t>广佛镇闹阳坪村</t>
  </si>
  <si>
    <t>新建蓄水池1座。</t>
  </si>
  <si>
    <t>平利县松树庙村供水补短工程</t>
  </si>
  <si>
    <t>五组肖洞沟供水工程：安装DN50引水管700米；二组庙沟口安置点供水工程：接水厂DN40PE-1.6MPa1400m米；新建水源1处。</t>
  </si>
  <si>
    <t>项目完工后，可有效改善该村236人（脱贫户92人）的饮水现状，改善项目区域群众生产生活条件，确保饮水安全稳定。</t>
  </si>
  <si>
    <t>平利县松阳村供水补短工程</t>
  </si>
  <si>
    <t>八仙镇松杨村</t>
  </si>
  <si>
    <t>二组杨家坪供水工程：安装DN32供水管700米；三组桃树坪供水工程：安装DN32供水管400米。</t>
  </si>
  <si>
    <t>项目完工后，可有效改善该村132人（脱贫户68人）的饮水现状，改善项目区域群众生产生活条件，确保饮水安全稳定。</t>
  </si>
  <si>
    <t>平利县金鸡河村供水补短工程</t>
  </si>
  <si>
    <t>八仙镇金鸡河村</t>
  </si>
  <si>
    <t>一组安装DN40PE-1.6MPa供水管1100米。</t>
  </si>
  <si>
    <t>项目完工后，可有效改善该村56人（脱贫户40人）的饮水现状，改善项目区域群众生产生活条件，确保饮水安全稳定。</t>
  </si>
  <si>
    <t>平利县三星寨村供水补短工程</t>
  </si>
  <si>
    <t>五、六组供水工程：DN32PE-1.6MPa供水管1000米。</t>
  </si>
  <si>
    <t>平利县龙山村供水补短工程</t>
  </si>
  <si>
    <t>八仙镇龙山村</t>
  </si>
  <si>
    <t>五组鱼道河供水工程：DN32PE-1.6MPa供水管1000米。</t>
  </si>
  <si>
    <t>项目完工后，可有效改善该村16人（脱贫户16人）的饮水现状，改善项目区域群众生产生活条件，确保饮水安全稳定。</t>
  </si>
  <si>
    <t>平利县泗水坪村供水补短工程</t>
  </si>
  <si>
    <t>皮条沟：取水口及沉淀池；30m³矩形钢筋砼过滤、蓄水池；输供水管道3300米。</t>
  </si>
  <si>
    <t>项目完工后，可有效改善该村84人（脱贫户64人）的饮水现状，改善项目区域群众生产生活条件，确保饮水安全稳定。</t>
  </si>
  <si>
    <t>平利县八仙村供水补短工程</t>
  </si>
  <si>
    <t>屈家沟：延伸DN50PE-1.6MPa引水管400米。</t>
  </si>
  <si>
    <t>项目完工后，可有效改善该村108人（脱贫户68人）的饮水现状，改善项目区域群众生产生活条件，确保饮水安全稳定。</t>
  </si>
  <si>
    <t>平利县江西街村供水补短工程</t>
  </si>
  <si>
    <t>八仙镇江西街村</t>
  </si>
  <si>
    <t>水厂补充水源新建拦水坝1座、沉淀池1座、DN63PE-1.6MPa引水管800米。</t>
  </si>
  <si>
    <t>项目完工后，可有效改善该村1000人（脱贫户60人）的饮水现状，改善项目区域群众生产生活条件，确保饮水安全稳定。</t>
  </si>
  <si>
    <t>平利县靛坪村供水补短工程</t>
  </si>
  <si>
    <t>八仙镇靛坪村</t>
  </si>
  <si>
    <t>水厂补充水源新建拦水坝1座、沉淀池1座、DN90PE-1.25MPa引水管900米。</t>
  </si>
  <si>
    <t>项目完工后，可有效改善该村840人（脱贫户40人）的饮水现状，改善项目区域群众生产生活条件，确保饮水安全稳定。</t>
  </si>
  <si>
    <t>平利县柳林坝村供水补短工程</t>
  </si>
  <si>
    <t>大贵镇柳林坝村</t>
  </si>
  <si>
    <t>新建100立方米钢筋砼蓄水池1座，新建50立方米滤池1座，DN70PE管道500米，DN63PE管道1000。</t>
  </si>
  <si>
    <t>项目完工后，可有效改善该村1288人（脱贫户96人）的饮水现状，改善项目区域群众生产生活条件，确保饮水安全稳定。</t>
  </si>
  <si>
    <t>平利县马安山村供水补短工程</t>
  </si>
  <si>
    <t>老县镇马安山村</t>
  </si>
  <si>
    <t>四组提升改造管网DN40PE-1.6MPa供水管网200米、DN32PE-1.6MPa供水管网150米、DN20PE-1.6MPa供水管网300米。</t>
  </si>
  <si>
    <t>项目完工后，可有效改善该村48人（脱贫户16人）的饮水现状，改善项目区域群众生产生活条件，确保饮水安全稳定。</t>
  </si>
  <si>
    <t>平利县香河村供水补短工程</t>
  </si>
  <si>
    <t>广佛镇香河村</t>
  </si>
  <si>
    <t>香河村公路延线提升改造管网DN50PE-1.6MPa供水管道1500米、DN40PE-1.6MPa主管网400米；开挖水泥路面及恢复约3400米、挖沟填埋管网约3500米。</t>
  </si>
  <si>
    <t>项目完工后，可有效改善该村408人（脱贫户84人）的饮水现状，改善项目区域群众生产生活条件，确保饮水安全稳定。</t>
  </si>
  <si>
    <t>平利县三阳集镇供水补短工程(二期)</t>
  </si>
  <si>
    <t>集镇配水管网埋设DN50-DN160PE管道5000米及配套设施。</t>
  </si>
  <si>
    <t>项目完工后，可有效改善该村3252人（脱贫户244人）的饮水现状，改善项目区域群众生产生活条件，确保饮水安全稳定。</t>
  </si>
  <si>
    <t>基础设施</t>
  </si>
  <si>
    <t>城关镇三河村产业路硬化项目</t>
  </si>
  <si>
    <t>城关镇三河村</t>
  </si>
  <si>
    <t>1、产业道路硬化≥760米；2、项目（工程）验收合格率100%；3、受益建档立卡脱贫人口数≥62人；4、受益脱贫人口满意度≥90%。</t>
  </si>
  <si>
    <t>龙头村刘家院子道路硬化</t>
  </si>
  <si>
    <t>道路硬化长105米，宽2.5米，C25混凝土硬化18公分厚（其中1处30公分Φ涵管4米）</t>
  </si>
  <si>
    <t>新建改建公路里程≥105米；项目（工程）验收合格率100%；项目（工程）完成及时率≥100%；受益建档立卡脱贫人口数≥16人；工程设计使用年限≥10年；受益脱贫人口满意度≥100%</t>
  </si>
  <si>
    <t>龙头村滚子坡道路硬化</t>
  </si>
  <si>
    <t>吴家院子道路硬化：长70米，宽2.5米，C25混凝土硬化18公分厚（其中路面找平175平方）</t>
  </si>
  <si>
    <t>1、产业道路硬化≥70米；2、项目（工程）验收合格率100%；3、受益建档立卡脱贫人口数≥14人；4、受益脱贫人口满意度≥90%。</t>
  </si>
  <si>
    <t>二道河村七组道路硬化</t>
  </si>
  <si>
    <t>道路硬化长70米，宽5米，C25混凝土硬化18公分厚（其中路基垫层处理120平方）</t>
  </si>
  <si>
    <t>新建改建公路里程≥70米；项目（工程）验收合格率100%；项目（工程）完成及时率≥100%；受益建档立卡脱贫人口数≥45人；工程设计使用年限≥10年；受益脱贫人口满意度≥100%</t>
  </si>
  <si>
    <t>长沙铺村新修便民路</t>
  </si>
  <si>
    <t>芍药谷便民路：长20米，宽1.5米，C25混凝土硬化18公分厚。</t>
  </si>
  <si>
    <t>1、新修便民路≥20米；2、项目（工程）验收合格率100%；3、受益建档立卡脱贫人口数≥7人；4、工程设计使用年限≥5年；5、受益脱贫人口满意度≥91%。</t>
  </si>
  <si>
    <t>农村便民路</t>
  </si>
  <si>
    <t>长沙铺村芍药谷陈太亮老宅便民桥</t>
  </si>
  <si>
    <t>新建陈太亮老宅钢板桥：长6米，高2米，宽1.8米（其中132立方桥墩）</t>
  </si>
  <si>
    <t>1、新修便民桥≥1座；2、项目（工程）验收合格率100%；3、受益建档立卡脱贫人口数≥80人；4、受益脱贫人口满意度≥90%。</t>
  </si>
  <si>
    <t>长沙铺村芍药谷辛家院子道路硬化</t>
  </si>
  <si>
    <t>原大药妇村三组辛家院子道路硬化：长900米，宽3.5米，C25混凝土硬化18公分厚（其中路基处理150平方，土方开挖350方）</t>
  </si>
  <si>
    <t>1、新修道路硬化≥900米；2、项目（工程）验收合格率100%；3、受益建档立卡脱贫人口数≥80人；4、受益脱贫人口满意度≥90%。</t>
  </si>
  <si>
    <t>长沙铺村芍药谷二组老宅便民桥</t>
  </si>
  <si>
    <t>原大药妇村三组钢板桥：长6米，高2米，宽1.8米（其中100m³桥墩）</t>
  </si>
  <si>
    <t>长沙铺村芍药谷长沟便民桥</t>
  </si>
  <si>
    <t>新建长沟钢板桥共4座：总长32米，高2米，宽1.8米（其中400m³桥墩）</t>
  </si>
  <si>
    <t>1、新修便民桥≥4座；2、项目（工程）验收合格率100%；3、受益建档立卡脱贫人口数≥64人；4、受益脱贫人口满意度≥90%。</t>
  </si>
  <si>
    <t>长沙铺村芍药谷三组便民桥</t>
  </si>
  <si>
    <t>新建钢筋混凝土桥：长6米，宽3.5米，高4米（其中100m³桥墩）</t>
  </si>
  <si>
    <t>1、新修便民桥≥1座；2、项目（工程）验收合格率100%；3、受益建档立卡脱贫人口数≥96人；4、受益脱贫人口满意度≥90%。</t>
  </si>
  <si>
    <t>三里垭村板凳垭道路硬化</t>
  </si>
  <si>
    <t>黄坤银路至大堰：长900米，宽3米，C25混凝土硬化18公分厚（其中路面找平2700平方米，80公分Φ涵管20米）</t>
  </si>
  <si>
    <t>贫困村新建改建公路里程≥900米；项目（工程）验收合格率100%；项目（工程）完成及时率≥100%；受益建档立卡脱贫人口数≥21人；工程设计使用年限≥10年；受益脱贫人口满意度≥100%</t>
  </si>
  <si>
    <t>长安镇双杨村千家排通组路拓宽改造工程项目</t>
  </si>
  <si>
    <t>双杨村三组千家排通组路拓宽改造1公里、宽3.5米、厚0.16米；水毁河堤修复290立方米。</t>
  </si>
  <si>
    <t>贫困村新建改建公路里程≥1000米；项目（工程）验收合格率100%；项目（工程）完成及时率≥100%；受益建档立卡脱贫人口数≥25人；工程设计使用年限≥10年；受益脱贫人口满意度≥100%</t>
  </si>
  <si>
    <t>长安镇张家店村五组南沟毛家院子新修道路工程</t>
  </si>
  <si>
    <t>长安镇张家店村</t>
  </si>
  <si>
    <t>新建南沟五组硬化道路长110米、宽4.5米、厚0.16米，浆砌石坎400方</t>
  </si>
  <si>
    <t>新建改建公路里程≥110米；项目（工程）验收合格率100%；项目（工程）完成及时率≥100%；受益建档立卡脱贫人口数≥57人；工程设计使用年限≥10年；受益脱贫人口满意度≥100%</t>
  </si>
  <si>
    <t>长安镇金石村一、二组道路修复建设项目</t>
  </si>
  <si>
    <t>长安镇
金石村</t>
  </si>
  <si>
    <t>修复金石村二组过水路面长25米、宽8米；堰道修复1300米；一组茶园机耕路硬化400米、宽2米。</t>
  </si>
  <si>
    <t>1、产业道路硬化≥400米，堰渠1300米；2、项目（工程）验收合格率100%；3、受益建档立卡脱贫人口数≥115人；4、受益脱贫人口满意度≥90%。</t>
  </si>
  <si>
    <t>大营盘村2组平板桥</t>
  </si>
  <si>
    <t>跨进8米平板桥1座</t>
  </si>
  <si>
    <t>新修便民桥≥1座；项目（工程）验收合格率100%；受益建档立卡脱贫人口数≥15人；工程设计使用年限≥5年；受益脱贫人口满意度≥91%</t>
  </si>
  <si>
    <t>大营盘村六组（黄家院子）通村通组路</t>
  </si>
  <si>
    <t>路基开挖500米，道路硬化500米。</t>
  </si>
  <si>
    <t>1、产业道路硬化≥500米；2、项目（工程）验收合格率100%；3、受益建档立卡脱贫人口数≥64人；4、受益脱贫人口满意度≥90%。</t>
  </si>
  <si>
    <t>百家湾村联合组跨河桥</t>
  </si>
  <si>
    <t>大贵镇百家湾村</t>
  </si>
  <si>
    <t>新修大湾组至联合组跨河大桥1座</t>
  </si>
  <si>
    <t>新修便民桥≥1座；项目（工程）验收合格率100%；受益建档立卡脱贫人口数≥50人；工程设计使用年限≥5年；受益脱贫人口满意度≥91%</t>
  </si>
  <si>
    <t>双垭村二组便民桥</t>
  </si>
  <si>
    <t>双垭村二组便民桥工程，跨长24米，宽4米；引桥15米，浆砌石路基，高2米。</t>
  </si>
  <si>
    <t>新修便民桥≥1座；项目（工程）验收合格率100%；受益建档立卡脱贫人口数≥58人；工程设计使用年限≥5年；受益脱贫人口满意度≥91%</t>
  </si>
  <si>
    <t>洛河街村通组路项目</t>
  </si>
  <si>
    <t>新修进组村螃蟹沟通组路600米，宽3.5米，厚18公分</t>
  </si>
  <si>
    <t>新建改建公路里程≥600米；项目（工程）验收合格率100%；项目（工程）完成及时率≥100%；受益建档立卡脱贫人口数≥30人；工程设计使用年限≥10年；受益脱贫人口满意度≥100%</t>
  </si>
  <si>
    <t>莲花台村二组通组路</t>
  </si>
  <si>
    <t>洛河镇莲花台村</t>
  </si>
  <si>
    <t>二组通组路长322米，宽2.5-3.5米，厚18公分，300水泥排水管4根；排水沟长32米（40*60），</t>
  </si>
  <si>
    <t>新建改建公路里程≥322米；项目（工程）验收合格率100%；项目（工程）完成及时率≥100%；受益建档立卡脱贫人口数≥86人；工程设计使用年限≥10年；受益脱贫人口满意度≥100%</t>
  </si>
  <si>
    <t>三阳镇泗王庙村黄龙滩道路硬化</t>
  </si>
  <si>
    <t>1、石灰窑-陈朋院子：道路硬化389米，涵管2处（φ300cm，长2米，4根）， 2、张安兵院子道路硬化35米。 3、四组通组路：道路硬化1006米，涵管4处（ φ300cm，长2米，36根），排水沟158米，外挡155米（平均坎高1.6米）。 合计总长1430米。（宽3.5米、硬化厚度18公分）。</t>
  </si>
  <si>
    <t>新建改建公路里程≥1430米；项目（工程）验收合格率100%；项目（工程）完成及时率≥100%；受益建档立卡脱贫人口数≥59人；工程设计使用年限≥10年；受益脱贫人口满意度≥100%</t>
  </si>
  <si>
    <t>三阳镇小富沟村水田下院落桥梁防护栏</t>
  </si>
  <si>
    <t>小富沟村三组水田下院落桥梁防护栏长12米*2</t>
  </si>
  <si>
    <t>村道路护栏≥12米；2、项目（工程）验收合格率100%；3、项目（工程）完成及时率≥100%；4、受益建档立卡脱贫人口数≥76人；5、工程设计使用年限≥5年；6、受益脱贫人口满意度≥92%。</t>
  </si>
  <si>
    <t>村道路护栏</t>
  </si>
  <si>
    <t>三阳镇小富沟村净水厂主公路桥梁防护栏</t>
  </si>
  <si>
    <t>小富沟村一组净水厂主公路桥梁防护栏长11米*2</t>
  </si>
  <si>
    <t>1.村道路护栏≥11米；2、项目（工程）验收合格率100%；3、项目（工程）完成及时率≥100%；4、受益建档立卡脱贫人口数≥297人；5、工程设计使用年限≥5年；6、受益脱贫人口满意度≥92%。</t>
  </si>
  <si>
    <t>三阳镇尚家坝村水毁村道修复</t>
  </si>
  <si>
    <r>
      <rPr>
        <sz val="8.5"/>
        <rFont val="宋体"/>
        <charset val="134"/>
      </rPr>
      <t>村道水毁修复出外挡浆砌石3处共395m</t>
    </r>
    <r>
      <rPr>
        <sz val="8.5"/>
        <rFont val="宋体"/>
        <charset val="134"/>
      </rPr>
      <t>³</t>
    </r>
    <r>
      <rPr>
        <sz val="8.5"/>
        <rFont val="宋体"/>
        <charset val="134"/>
      </rPr>
      <t>，内档浆砌石132m</t>
    </r>
    <r>
      <rPr>
        <sz val="8.5"/>
        <rFont val="宋体"/>
        <charset val="134"/>
      </rPr>
      <t>³</t>
    </r>
  </si>
  <si>
    <t>1、修复水毁塌方≥527立方米；2、项目（工程）验收合格率100%；3、项目（工程）完成及时率≥100%；4、受益建档立卡脱贫人口数≥217人；5、受益脱贫人口满意度≥92%</t>
  </si>
  <si>
    <t>道路维修</t>
  </si>
  <si>
    <t>三阳镇湖河村便民路（1800米）</t>
  </si>
  <si>
    <r>
      <rPr>
        <sz val="8.5"/>
        <rFont val="宋体"/>
        <charset val="134"/>
      </rPr>
      <t>一组：250米：另加沟口、（长150米，</t>
    </r>
    <r>
      <rPr>
        <sz val="8.5"/>
        <rFont val="宋体"/>
        <charset val="134"/>
      </rPr>
      <t>宽2.5米，厚0.1</t>
    </r>
    <r>
      <rPr>
        <sz val="8.5"/>
        <rFont val="宋体"/>
        <charset val="134"/>
      </rPr>
      <t>8cm）张家堡子。（长100米、宽2.5米，厚：0.18cm)；二组：50米：斑竹园50米，宽2.5米，厚0.18cm；；四组：500米：朱家沟400米，宽2.5米，厚0.18cm；柯家堡100米，宽2.5米，厚0.18cm；五组：200米：黄龙溪200米，宽2.5米，厚0.18cm；六组550米：北溪沟150米，宽2.5米，厚0.18cm；七组250米：毛家山齐家垭自250米,宽2.5米，厚0.18cm</t>
    </r>
  </si>
  <si>
    <t>1、新修连户路≥1900米；2、项目（工程）验收合格率100%；3、受益建档立卡脱贫人口数≥7人；4、工程设计使用年限≥5年；5、受益脱贫人口满意度≥91%。</t>
  </si>
  <si>
    <t>三阳镇牛角坝村三组新河坝高效茶园堤路合一工程</t>
  </si>
  <si>
    <t>1.护挡：长165米，高4米，平均宽1米，产业园路长：340米，宽2.5米，厚0.18米，4.涵管三处，5.路面平整及填方工程</t>
  </si>
  <si>
    <t>1、产业道路硬化≥340米，护挡165米；2、项目（工程）验收合格率100%；3、受益建档立卡脱贫人口数≥26人；4、受益脱贫人口满意度≥90%。</t>
  </si>
  <si>
    <t>广木河三组通组路工程</t>
  </si>
  <si>
    <t>兴隆镇广木河村</t>
  </si>
  <si>
    <t>新修通组路360米，路外挡1000立方米，填方2000立方米</t>
  </si>
  <si>
    <t>新建改建公路里程≥360米；项目（工程）验收合格率100%；项目（工程）完成及时率≥100%；受益建档立卡脱贫人口数≥100人；工程设计使用年限≥10年；受益脱贫人口满意度≥100%</t>
  </si>
  <si>
    <t>两河口村四组、八组路工程</t>
  </si>
  <si>
    <t>兴隆镇两河口村</t>
  </si>
  <si>
    <t>道路硬化长3.4公里，宽3米，厚0.15米</t>
  </si>
  <si>
    <t>贫困村新建改建公路里程≥3500米；项目（工程）验收合格率100%；项目（工程）完成及时率≥100%；受益建档立卡脱贫人口数≥125人；工程设计使用年限≥10年；受益脱贫人口满意度≥100%</t>
  </si>
  <si>
    <t>汝河村五组刘家院子水毁道路恢复工程</t>
  </si>
  <si>
    <t>兴隆镇汝河村</t>
  </si>
  <si>
    <t>路肩外挡71米，道路零星硬化50平方米</t>
  </si>
  <si>
    <t>1、修复水毁塌方≥71米；2、项目（工程）验收合格率100%；3、项目（工程）完成及时率≥100%；4、受益建档立卡脱贫人口数≥55人；5、受益脱贫人口满意度≥92%</t>
  </si>
  <si>
    <t>小沟道路水毁修复工程</t>
  </si>
  <si>
    <t>修复道路路肩外挡90米500立方米</t>
  </si>
  <si>
    <t>1、修复水毁塌方≥500立方米；2、项目（工程）验收合格率100%；3、项目（工程）完成及时率≥100%；4、受益建档立卡脱贫人口数≥258人；5、受益脱贫人口满意度≥92%</t>
  </si>
  <si>
    <t>蒙溪街村道路硬化工程</t>
  </si>
  <si>
    <t>道路硬化长200米，宽2.5米，厚0.15</t>
  </si>
  <si>
    <t>贫困村新建改建公路里程≥200米；项目（工程）验收合格率100%；项目（工程）完成及时率≥100%；受益建档立卡脱贫人口数≥14人；工程设计使用年限≥10年；受益脱贫人口满意度≥100%</t>
  </si>
  <si>
    <t>梅子园村3至8组道路硬化项目</t>
  </si>
  <si>
    <t>混凝土路面硬化长2500米（涉及20个院落28户），宽2.5米，厚0.15米</t>
  </si>
  <si>
    <t>新建改建公路里程≥2500米；项目（工程）验收合格率100%；项目（工程）完成及时率≥100%；受益建档立卡脱贫人口数≥100人；工程设计使用年限≥10年；受益脱贫人口满意度≥100%</t>
  </si>
  <si>
    <t>鄢家台村二组、六组便民路</t>
  </si>
  <si>
    <t>正阳镇鄢家台村</t>
  </si>
  <si>
    <t>二组、六组便民路总长280米，宽2.5米，厚15公分，维修小桥等；加宽主公路到花屋路面长800米，宽0.5米，厚0.15公分</t>
  </si>
  <si>
    <t>1、新修便民路≥20米；2、项目（工程）验收合格率100%；3、受益建档立卡脱贫人口数≥52人；4、工程设计使用年限≥5年；5、受益脱贫人口满意度≥91%。</t>
  </si>
  <si>
    <t>泗水坪村四组水毁公路硬化</t>
  </si>
  <si>
    <t>泗水坪村四组通组路长600米、宽3米、厚0.18米。</t>
  </si>
  <si>
    <t>贫困村新建改建公路里程≥600米；项目（工程）验收合格率100%；项目（工程）完成及时率≥100%；受益人口数≥136人；工程设计使用年限≥10年；受益脱贫人口满意度≥100%</t>
  </si>
  <si>
    <t>让河村四组茶园小路硬化</t>
  </si>
  <si>
    <t>正阳镇让河村</t>
  </si>
  <si>
    <t>长2000米，宽0.7米，厚0.1米。</t>
  </si>
  <si>
    <t>1、产业道路硬化≥2000米；2、项目（工程）验收合格率100%；3、受益人口数≥102人；4、受益脱贫人口满意度≥90%。</t>
  </si>
  <si>
    <t>龙洞河村便民路硬化</t>
  </si>
  <si>
    <t>4组便民路建设500米2.5米宽，厚0.15米。</t>
  </si>
  <si>
    <t>1、新修便民路≥500米；2、项目（工程）验收合格率100%；3、受益人口数≥32人；4、工程设计使用年限≥5年；5、受益脱贫人口满意度≥91%。</t>
  </si>
  <si>
    <t>七里沟村十二组通组路</t>
  </si>
  <si>
    <t>长2900米，宽3.5米，厚0.18米（包括路基处理、排水及路肩）</t>
  </si>
  <si>
    <t>1、道路硬化≥2900米；2、项目（工程）验收合格率100%；3、受益建档立卡脱贫人口数≥60人；4、受益脱贫人口满意度≥90%。</t>
  </si>
  <si>
    <t>靛坪村三组水毁公路修复工程</t>
  </si>
  <si>
    <t>三组水毁公路外挡修复920方，水毁公路修复70米长、3.5米宽、18厘米厚。</t>
  </si>
  <si>
    <t>1、新建公路外挡修复≥150方、水毁公路开挖、硬化≥70米；2、项目（工程）验收合格率100%；3、受益建档立卡脱贫人口数≥50人；4、受益脱贫人口满意度≥90%。</t>
  </si>
  <si>
    <t>中原村五组通组路及沟渠治理建设项目</t>
  </si>
  <si>
    <t>中原村五组通组路及沟渠治理新建通组路硬化1.3公里、宽4米、厚16公分，排洪沟50米、高6米，浆砌石河堤挡护290方</t>
  </si>
  <si>
    <t>改善群众生产生活条件及基础设施配套建设</t>
  </si>
  <si>
    <t>中原村九组水毁道路及挡护修复工程项目</t>
  </si>
  <si>
    <t>中原村九组水毁道路及挡护修复项目路面修复30米、宽3.5米、厚16公分，挡护修复460立方米</t>
  </si>
  <si>
    <t>长安镇千佛洞村村委会西侧水毁干沟修复工程项目</t>
  </si>
  <si>
    <t>千佛洞村村委会西侧水毁干沟修复180立方米。</t>
  </si>
  <si>
    <t>排水渠修复</t>
  </si>
  <si>
    <t>集镇水毁污水管网修复工程</t>
  </si>
  <si>
    <t>PVC管道241米；排污管道278米，污水管道水泥支墩48个，检查井12个</t>
  </si>
  <si>
    <t>修复污水管网PVC管道≥241米，修复排污管道≥278米，修复污水管道水泥支墩≥48个项目（工程）验收合格率100%；项目（工程）完成及时率≥100%；受益建档立卡脱贫户≥326户；工程设计使用年限≥10年；受益脱贫人口满意度≥100%</t>
  </si>
  <si>
    <t>农村人居环境整治</t>
  </si>
  <si>
    <t>长安镇梁家桥村一至四组便民路修复工程项目</t>
  </si>
  <si>
    <t>修复梁家桥村一至四组便民路长1000米、宽3米、厚0.16米</t>
  </si>
  <si>
    <t>中坝村菜市场后堰道及机耕路修复项目</t>
  </si>
  <si>
    <t>长安镇中坝村</t>
  </si>
  <si>
    <t>中坝村菜市场后堰道及机耕路修复恢复500米</t>
  </si>
  <si>
    <t>基础设施类小计</t>
  </si>
  <si>
    <t>其它类</t>
  </si>
  <si>
    <t>平利县2021年公益岗位补助</t>
  </si>
  <si>
    <t>平利县2021年扶贫公益性岗位安置就业300人</t>
  </si>
  <si>
    <t>2021年6月至2022年6月</t>
  </si>
  <si>
    <t>300户脱贫家庭受益，户均增收6000元，帮助其稳定就业增收。</t>
  </si>
  <si>
    <t>县人社局</t>
  </si>
  <si>
    <t>扶贫公益岗</t>
  </si>
  <si>
    <t>脱贫村
非贫困村</t>
  </si>
  <si>
    <t>人社局</t>
  </si>
  <si>
    <t>平利县2021年脱贫劳动力跨省就业补助</t>
  </si>
  <si>
    <t>平利县2021年跨省就业一次性交通补助1400人</t>
  </si>
  <si>
    <t>1400户脱贫家庭受益，户均增收420元，帮助其稳定就业增收。</t>
  </si>
  <si>
    <t>外出务工劳动力一次交通补贴</t>
  </si>
  <si>
    <t>2021年雨露计划</t>
  </si>
  <si>
    <t>2021年雨露计划补助600人左右，每人每学年3000元</t>
  </si>
  <si>
    <t>扶持建档立卡贫困户600名以上中高职子女上学补助，每名学生每年资助3000元</t>
  </si>
  <si>
    <t>到户补助</t>
  </si>
  <si>
    <t>平利县2021年度扶贫车间带贫奖补</t>
  </si>
  <si>
    <t>100个扶贫车间带贫就业奖补，带贫5人以上或吸纳贫困劳动力占总人数一半以上的企业，按带动人数给予一定补助，预计就业收入每人2000元/月</t>
  </si>
  <si>
    <t>1、奖励带动脱贫户及边缘户发展效益良好的经营主体≥100个；2、补助资金发放及时率≥100%；3、受益建档立卡脱贫人口数≥1500人；4、受益脱贫人口满意度≥95%。</t>
  </si>
  <si>
    <t>扶贫车间带贫奖补</t>
  </si>
  <si>
    <t>项目管理费</t>
  </si>
  <si>
    <t>提升扶贫资产管理成效，解决村级扶贫资产管护资金缺口</t>
  </si>
  <si>
    <t>偿还“十三五”期间政策规划内的易地扶贫搬迁贷款和地方政府债劵本金及利息。</t>
  </si>
  <si>
    <t>为11个镇集中安置区易地扶贫搬迁贷款少地方政府债券还本金及利息</t>
  </si>
  <si>
    <t>缓解贷款压力，提升六保六保运转能力。</t>
  </si>
  <si>
    <t>财政局</t>
  </si>
  <si>
    <t>易地扶贫搬迁帒款贴息</t>
  </si>
  <si>
    <t>其它类合计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</si>
</sst>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8.5"/>
      <name val="宋体"/>
      <charset val="134"/>
    </font>
    <font>
      <sz val="8.5"/>
      <color indexed="8"/>
      <name val="宋体"/>
      <charset val="134"/>
    </font>
    <font>
      <sz val="8.5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8.5"/>
      <color rgb="FF000000"/>
      <name val="宋体"/>
      <charset val="134"/>
    </font>
    <font>
      <sz val="8.5"/>
      <color rgb="FF000000"/>
      <name val="宋体"/>
      <charset val="134"/>
    </font>
    <font>
      <b/>
      <sz val="8.5"/>
      <name val="宋体"/>
      <charset val="134"/>
    </font>
    <font>
      <sz val="8.5"/>
      <name val="仿宋"/>
      <charset val="134"/>
    </font>
    <font>
      <sz val="8.5"/>
      <name val="黑体"/>
      <charset val="134"/>
    </font>
    <font>
      <b/>
      <sz val="8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5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1年农网改造升级陕西地电汇总表---三家汇总" xfId="6"/>
    <cellStyle name="40% - 强调文字颜色 3" xfId="7" builtinId="39"/>
    <cellStyle name="差" xfId="8" builtinId="27"/>
    <cellStyle name="千位分隔" xfId="9" builtinId="3"/>
    <cellStyle name="常规 12 2 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10 2 2 2 2 2 2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常规_配网决算统计表" xfId="53"/>
    <cellStyle name="60% - 强调文字颜色 6" xfId="54" builtinId="52"/>
    <cellStyle name="常规 2" xfId="55"/>
    <cellStyle name="常规_米脂发改上报表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225425</xdr:rowOff>
    </xdr:to>
    <xdr:pic>
      <xdr:nvPicPr>
        <xdr:cNvPr id="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225425</xdr:rowOff>
    </xdr:to>
    <xdr:pic>
      <xdr:nvPicPr>
        <xdr:cNvPr id="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225425</xdr:rowOff>
    </xdr:to>
    <xdr:pic>
      <xdr:nvPicPr>
        <xdr:cNvPr id="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225425</xdr:rowOff>
    </xdr:to>
    <xdr:pic>
      <xdr:nvPicPr>
        <xdr:cNvPr id="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225425</xdr:rowOff>
    </xdr:to>
    <xdr:pic>
      <xdr:nvPicPr>
        <xdr:cNvPr id="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231140</xdr:rowOff>
    </xdr:to>
    <xdr:pic>
      <xdr:nvPicPr>
        <xdr:cNvPr id="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231140</xdr:rowOff>
    </xdr:to>
    <xdr:pic>
      <xdr:nvPicPr>
        <xdr:cNvPr id="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231140</xdr:rowOff>
    </xdr:to>
    <xdr:pic>
      <xdr:nvPicPr>
        <xdr:cNvPr id="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231140</xdr:rowOff>
    </xdr:to>
    <xdr:pic>
      <xdr:nvPicPr>
        <xdr:cNvPr id="1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231140</xdr:rowOff>
    </xdr:to>
    <xdr:pic>
      <xdr:nvPicPr>
        <xdr:cNvPr id="1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221615</xdr:rowOff>
    </xdr:to>
    <xdr:pic>
      <xdr:nvPicPr>
        <xdr:cNvPr id="1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221615</xdr:rowOff>
    </xdr:to>
    <xdr:pic>
      <xdr:nvPicPr>
        <xdr:cNvPr id="1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221615</xdr:rowOff>
    </xdr:to>
    <xdr:pic>
      <xdr:nvPicPr>
        <xdr:cNvPr id="1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221615</xdr:rowOff>
    </xdr:to>
    <xdr:pic>
      <xdr:nvPicPr>
        <xdr:cNvPr id="1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221615</xdr:rowOff>
    </xdr:to>
    <xdr:pic>
      <xdr:nvPicPr>
        <xdr:cNvPr id="1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231140</xdr:rowOff>
    </xdr:to>
    <xdr:pic>
      <xdr:nvPicPr>
        <xdr:cNvPr id="1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85725</xdr:colOff>
      <xdr:row>5</xdr:row>
      <xdr:rowOff>0</xdr:rowOff>
    </xdr:from>
    <xdr:to>
      <xdr:col>12</xdr:col>
      <xdr:colOff>161925</xdr:colOff>
      <xdr:row>5</xdr:row>
      <xdr:rowOff>231140</xdr:rowOff>
    </xdr:to>
    <xdr:pic>
      <xdr:nvPicPr>
        <xdr:cNvPr id="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66275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171450</xdr:colOff>
      <xdr:row>5</xdr:row>
      <xdr:rowOff>0</xdr:rowOff>
    </xdr:from>
    <xdr:to>
      <xdr:col>12</xdr:col>
      <xdr:colOff>247015</xdr:colOff>
      <xdr:row>5</xdr:row>
      <xdr:rowOff>231140</xdr:rowOff>
    </xdr:to>
    <xdr:pic>
      <xdr:nvPicPr>
        <xdr:cNvPr id="1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2000" y="162433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257810</xdr:colOff>
      <xdr:row>5</xdr:row>
      <xdr:rowOff>0</xdr:rowOff>
    </xdr:from>
    <xdr:to>
      <xdr:col>12</xdr:col>
      <xdr:colOff>334010</xdr:colOff>
      <xdr:row>5</xdr:row>
      <xdr:rowOff>231140</xdr:rowOff>
    </xdr:to>
    <xdr:pic>
      <xdr:nvPicPr>
        <xdr:cNvPr id="2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3836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5</xdr:row>
      <xdr:rowOff>0</xdr:rowOff>
    </xdr:from>
    <xdr:to>
      <xdr:col>12</xdr:col>
      <xdr:colOff>419100</xdr:colOff>
      <xdr:row>5</xdr:row>
      <xdr:rowOff>231140</xdr:rowOff>
    </xdr:to>
    <xdr:pic>
      <xdr:nvPicPr>
        <xdr:cNvPr id="2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3450" y="162433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76200</xdr:colOff>
      <xdr:row>5</xdr:row>
      <xdr:rowOff>221615</xdr:rowOff>
    </xdr:to>
    <xdr:pic>
      <xdr:nvPicPr>
        <xdr:cNvPr id="2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85725</xdr:colOff>
      <xdr:row>5</xdr:row>
      <xdr:rowOff>0</xdr:rowOff>
    </xdr:from>
    <xdr:to>
      <xdr:col>12</xdr:col>
      <xdr:colOff>161925</xdr:colOff>
      <xdr:row>5</xdr:row>
      <xdr:rowOff>221615</xdr:rowOff>
    </xdr:to>
    <xdr:pic>
      <xdr:nvPicPr>
        <xdr:cNvPr id="2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66275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171450</xdr:colOff>
      <xdr:row>5</xdr:row>
      <xdr:rowOff>0</xdr:rowOff>
    </xdr:from>
    <xdr:to>
      <xdr:col>12</xdr:col>
      <xdr:colOff>247015</xdr:colOff>
      <xdr:row>5</xdr:row>
      <xdr:rowOff>221615</xdr:rowOff>
    </xdr:to>
    <xdr:pic>
      <xdr:nvPicPr>
        <xdr:cNvPr id="2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52000" y="162433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257810</xdr:colOff>
      <xdr:row>5</xdr:row>
      <xdr:rowOff>0</xdr:rowOff>
    </xdr:from>
    <xdr:to>
      <xdr:col>12</xdr:col>
      <xdr:colOff>334010</xdr:colOff>
      <xdr:row>5</xdr:row>
      <xdr:rowOff>221615</xdr:rowOff>
    </xdr:to>
    <xdr:pic>
      <xdr:nvPicPr>
        <xdr:cNvPr id="2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3836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5</xdr:row>
      <xdr:rowOff>0</xdr:rowOff>
    </xdr:from>
    <xdr:to>
      <xdr:col>12</xdr:col>
      <xdr:colOff>419100</xdr:colOff>
      <xdr:row>5</xdr:row>
      <xdr:rowOff>221615</xdr:rowOff>
    </xdr:to>
    <xdr:pic>
      <xdr:nvPicPr>
        <xdr:cNvPr id="2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23450" y="162433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225425</xdr:rowOff>
    </xdr:to>
    <xdr:pic>
      <xdr:nvPicPr>
        <xdr:cNvPr id="2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225425</xdr:rowOff>
    </xdr:to>
    <xdr:pic>
      <xdr:nvPicPr>
        <xdr:cNvPr id="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225425</xdr:rowOff>
    </xdr:to>
    <xdr:pic>
      <xdr:nvPicPr>
        <xdr:cNvPr id="2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225425</xdr:rowOff>
    </xdr:to>
    <xdr:pic>
      <xdr:nvPicPr>
        <xdr:cNvPr id="3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225425</xdr:rowOff>
    </xdr:to>
    <xdr:pic>
      <xdr:nvPicPr>
        <xdr:cNvPr id="3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231140</xdr:rowOff>
    </xdr:to>
    <xdr:pic>
      <xdr:nvPicPr>
        <xdr:cNvPr id="3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231140</xdr:rowOff>
    </xdr:to>
    <xdr:pic>
      <xdr:nvPicPr>
        <xdr:cNvPr id="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231140</xdr:rowOff>
    </xdr:to>
    <xdr:pic>
      <xdr:nvPicPr>
        <xdr:cNvPr id="3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231140</xdr:rowOff>
    </xdr:to>
    <xdr:pic>
      <xdr:nvPicPr>
        <xdr:cNvPr id="3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231140</xdr:rowOff>
    </xdr:to>
    <xdr:pic>
      <xdr:nvPicPr>
        <xdr:cNvPr id="3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221615</xdr:rowOff>
    </xdr:to>
    <xdr:pic>
      <xdr:nvPicPr>
        <xdr:cNvPr id="3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221615</xdr:rowOff>
    </xdr:to>
    <xdr:pic>
      <xdr:nvPicPr>
        <xdr:cNvPr id="3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221615</xdr:rowOff>
    </xdr:to>
    <xdr:pic>
      <xdr:nvPicPr>
        <xdr:cNvPr id="3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221615</xdr:rowOff>
    </xdr:to>
    <xdr:pic>
      <xdr:nvPicPr>
        <xdr:cNvPr id="4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221615</xdr:rowOff>
    </xdr:to>
    <xdr:pic>
      <xdr:nvPicPr>
        <xdr:cNvPr id="4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231140</xdr:rowOff>
    </xdr:to>
    <xdr:pic>
      <xdr:nvPicPr>
        <xdr:cNvPr id="4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055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85725</xdr:colOff>
      <xdr:row>78</xdr:row>
      <xdr:rowOff>0</xdr:rowOff>
    </xdr:from>
    <xdr:to>
      <xdr:col>12</xdr:col>
      <xdr:colOff>161925</xdr:colOff>
      <xdr:row>78</xdr:row>
      <xdr:rowOff>231140</xdr:rowOff>
    </xdr:to>
    <xdr:pic>
      <xdr:nvPicPr>
        <xdr:cNvPr id="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66275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171450</xdr:colOff>
      <xdr:row>78</xdr:row>
      <xdr:rowOff>0</xdr:rowOff>
    </xdr:from>
    <xdr:to>
      <xdr:col>12</xdr:col>
      <xdr:colOff>247015</xdr:colOff>
      <xdr:row>78</xdr:row>
      <xdr:rowOff>231140</xdr:rowOff>
    </xdr:to>
    <xdr:pic>
      <xdr:nvPicPr>
        <xdr:cNvPr id="4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2000" y="56246395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257810</xdr:colOff>
      <xdr:row>78</xdr:row>
      <xdr:rowOff>0</xdr:rowOff>
    </xdr:from>
    <xdr:to>
      <xdr:col>12</xdr:col>
      <xdr:colOff>334010</xdr:colOff>
      <xdr:row>78</xdr:row>
      <xdr:rowOff>231140</xdr:rowOff>
    </xdr:to>
    <xdr:pic>
      <xdr:nvPicPr>
        <xdr:cNvPr id="4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3836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78</xdr:row>
      <xdr:rowOff>0</xdr:rowOff>
    </xdr:from>
    <xdr:to>
      <xdr:col>12</xdr:col>
      <xdr:colOff>419100</xdr:colOff>
      <xdr:row>78</xdr:row>
      <xdr:rowOff>231140</xdr:rowOff>
    </xdr:to>
    <xdr:pic>
      <xdr:nvPicPr>
        <xdr:cNvPr id="4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3450" y="56246395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76200</xdr:colOff>
      <xdr:row>78</xdr:row>
      <xdr:rowOff>221615</xdr:rowOff>
    </xdr:to>
    <xdr:pic>
      <xdr:nvPicPr>
        <xdr:cNvPr id="4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8055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85725</xdr:colOff>
      <xdr:row>78</xdr:row>
      <xdr:rowOff>0</xdr:rowOff>
    </xdr:from>
    <xdr:to>
      <xdr:col>12</xdr:col>
      <xdr:colOff>161925</xdr:colOff>
      <xdr:row>78</xdr:row>
      <xdr:rowOff>221615</xdr:rowOff>
    </xdr:to>
    <xdr:pic>
      <xdr:nvPicPr>
        <xdr:cNvPr id="4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66275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171450</xdr:colOff>
      <xdr:row>78</xdr:row>
      <xdr:rowOff>0</xdr:rowOff>
    </xdr:from>
    <xdr:to>
      <xdr:col>12</xdr:col>
      <xdr:colOff>247015</xdr:colOff>
      <xdr:row>78</xdr:row>
      <xdr:rowOff>221615</xdr:rowOff>
    </xdr:to>
    <xdr:pic>
      <xdr:nvPicPr>
        <xdr:cNvPr id="4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52000" y="56246395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257810</xdr:colOff>
      <xdr:row>78</xdr:row>
      <xdr:rowOff>0</xdr:rowOff>
    </xdr:from>
    <xdr:to>
      <xdr:col>12</xdr:col>
      <xdr:colOff>334010</xdr:colOff>
      <xdr:row>78</xdr:row>
      <xdr:rowOff>221615</xdr:rowOff>
    </xdr:to>
    <xdr:pic>
      <xdr:nvPicPr>
        <xdr:cNvPr id="5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3836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78</xdr:row>
      <xdr:rowOff>0</xdr:rowOff>
    </xdr:from>
    <xdr:to>
      <xdr:col>12</xdr:col>
      <xdr:colOff>419100</xdr:colOff>
      <xdr:row>78</xdr:row>
      <xdr:rowOff>221615</xdr:rowOff>
    </xdr:to>
    <xdr:pic>
      <xdr:nvPicPr>
        <xdr:cNvPr id="5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23450" y="56246395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6"/>
  <sheetViews>
    <sheetView showZeros="0" tabSelected="1" zoomScale="145" zoomScaleNormal="145" topLeftCell="E1" workbookViewId="0">
      <selection activeCell="Q6" sqref="Q6"/>
    </sheetView>
  </sheetViews>
  <sheetFormatPr defaultColWidth="8.75" defaultRowHeight="11.25"/>
  <cols>
    <col min="1" max="1" width="4.375" style="1" customWidth="1"/>
    <col min="2" max="2" width="17.375" style="2" customWidth="1"/>
    <col min="3" max="3" width="5.875" style="3" customWidth="1"/>
    <col min="4" max="4" width="23.375" style="2" customWidth="1"/>
    <col min="5" max="5" width="4" style="4" customWidth="1"/>
    <col min="6" max="6" width="21.625" style="4" customWidth="1"/>
    <col min="7" max="7" width="10.125" style="5" customWidth="1"/>
    <col min="8" max="8" width="9" style="5" customWidth="1"/>
    <col min="9" max="9" width="8.25" style="5" customWidth="1"/>
    <col min="10" max="10" width="3.25" style="5" customWidth="1"/>
    <col min="11" max="11" width="7.5" style="5" customWidth="1"/>
    <col min="12" max="12" width="9.66666666666667" style="5" customWidth="1"/>
    <col min="13" max="13" width="6.25" style="6" customWidth="1"/>
    <col min="14" max="14" width="7.125" style="3" customWidth="1"/>
    <col min="15" max="15" width="6.875" style="1" customWidth="1"/>
    <col min="16" max="16384" width="8.75" style="1"/>
  </cols>
  <sheetData>
    <row r="1" ht="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15.95" customHeight="1" spans="1:11">
      <c r="A2" s="8"/>
      <c r="B2" s="1"/>
      <c r="C2" s="6"/>
      <c r="H2" s="9"/>
      <c r="I2" s="9"/>
      <c r="J2" s="9"/>
      <c r="K2" s="9"/>
    </row>
    <row r="3" ht="18" customHeight="1" spans="1:16">
      <c r="A3" s="10" t="s">
        <v>1</v>
      </c>
      <c r="B3" s="10" t="s">
        <v>2</v>
      </c>
      <c r="C3" s="11" t="s">
        <v>3</v>
      </c>
      <c r="D3" s="10" t="s">
        <v>4</v>
      </c>
      <c r="E3" s="12" t="s">
        <v>5</v>
      </c>
      <c r="F3" s="12" t="s">
        <v>6</v>
      </c>
      <c r="G3" s="13" t="s">
        <v>7</v>
      </c>
      <c r="H3" s="13"/>
      <c r="I3" s="13"/>
      <c r="J3" s="13"/>
      <c r="K3" s="13"/>
      <c r="L3" s="13"/>
      <c r="M3" s="10" t="s">
        <v>8</v>
      </c>
      <c r="N3" s="11" t="s">
        <v>9</v>
      </c>
      <c r="O3" s="27" t="s">
        <v>10</v>
      </c>
      <c r="P3" s="28" t="s">
        <v>11</v>
      </c>
    </row>
    <row r="4" ht="18.95" customHeight="1" spans="1:16">
      <c r="A4" s="10"/>
      <c r="B4" s="10"/>
      <c r="C4" s="11"/>
      <c r="D4" s="10"/>
      <c r="E4" s="12"/>
      <c r="F4" s="12"/>
      <c r="G4" s="13" t="s">
        <v>12</v>
      </c>
      <c r="H4" s="13" t="s">
        <v>13</v>
      </c>
      <c r="I4" s="13"/>
      <c r="J4" s="13"/>
      <c r="K4" s="13"/>
      <c r="L4" s="13"/>
      <c r="M4" s="10"/>
      <c r="N4" s="11"/>
      <c r="O4" s="28"/>
      <c r="P4" s="28"/>
    </row>
    <row r="5" ht="30" customHeight="1" spans="1:16">
      <c r="A5" s="10"/>
      <c r="B5" s="10"/>
      <c r="C5" s="11"/>
      <c r="D5" s="10"/>
      <c r="E5" s="12"/>
      <c r="F5" s="12"/>
      <c r="G5" s="13"/>
      <c r="H5" s="13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10"/>
      <c r="N5" s="11"/>
      <c r="O5" s="28"/>
      <c r="P5" s="28"/>
    </row>
    <row r="6" ht="45" customHeight="1" spans="1:16">
      <c r="A6" s="14" t="s">
        <v>19</v>
      </c>
      <c r="B6" s="14" t="s">
        <v>20</v>
      </c>
      <c r="C6" s="15" t="s">
        <v>21</v>
      </c>
      <c r="D6" s="16" t="s">
        <v>22</v>
      </c>
      <c r="E6" s="16" t="s">
        <v>23</v>
      </c>
      <c r="F6" s="16" t="s">
        <v>24</v>
      </c>
      <c r="G6" s="17">
        <v>60</v>
      </c>
      <c r="H6" s="17"/>
      <c r="I6" s="17">
        <v>60</v>
      </c>
      <c r="J6" s="17"/>
      <c r="K6" s="17"/>
      <c r="L6" s="17">
        <v>60</v>
      </c>
      <c r="M6" s="23" t="s">
        <v>25</v>
      </c>
      <c r="N6" s="15" t="s">
        <v>26</v>
      </c>
      <c r="O6" s="29" t="s">
        <v>27</v>
      </c>
      <c r="P6" s="30" t="s">
        <v>28</v>
      </c>
    </row>
    <row r="7" ht="48.95" customHeight="1" spans="1:16">
      <c r="A7" s="14" t="s">
        <v>19</v>
      </c>
      <c r="B7" s="14" t="s">
        <v>29</v>
      </c>
      <c r="C7" s="14" t="s">
        <v>30</v>
      </c>
      <c r="D7" s="16" t="s">
        <v>31</v>
      </c>
      <c r="E7" s="16" t="s">
        <v>23</v>
      </c>
      <c r="F7" s="16" t="s">
        <v>32</v>
      </c>
      <c r="G7" s="17">
        <v>72</v>
      </c>
      <c r="H7" s="17">
        <v>43</v>
      </c>
      <c r="I7" s="17">
        <v>29</v>
      </c>
      <c r="J7" s="17"/>
      <c r="K7" s="17"/>
      <c r="L7" s="17">
        <v>72</v>
      </c>
      <c r="M7" s="23" t="s">
        <v>33</v>
      </c>
      <c r="N7" s="15" t="s">
        <v>26</v>
      </c>
      <c r="O7" s="29" t="s">
        <v>27</v>
      </c>
      <c r="P7" s="30" t="s">
        <v>28</v>
      </c>
    </row>
    <row r="8" ht="50.1" customHeight="1" spans="1:16">
      <c r="A8" s="14" t="s">
        <v>19</v>
      </c>
      <c r="B8" s="14" t="s">
        <v>34</v>
      </c>
      <c r="C8" s="18" t="s">
        <v>35</v>
      </c>
      <c r="D8" s="16" t="s">
        <v>36</v>
      </c>
      <c r="E8" s="16" t="s">
        <v>23</v>
      </c>
      <c r="F8" s="16" t="s">
        <v>37</v>
      </c>
      <c r="G8" s="17">
        <v>76</v>
      </c>
      <c r="H8" s="17">
        <v>76</v>
      </c>
      <c r="I8" s="17"/>
      <c r="J8" s="17"/>
      <c r="K8" s="17"/>
      <c r="L8" s="17">
        <v>76</v>
      </c>
      <c r="M8" s="23" t="s">
        <v>38</v>
      </c>
      <c r="N8" s="15" t="s">
        <v>26</v>
      </c>
      <c r="O8" s="31" t="s">
        <v>39</v>
      </c>
      <c r="P8" s="30" t="s">
        <v>28</v>
      </c>
    </row>
    <row r="9" ht="51.95" customHeight="1" spans="1:16">
      <c r="A9" s="14" t="s">
        <v>19</v>
      </c>
      <c r="B9" s="14" t="s">
        <v>40</v>
      </c>
      <c r="C9" s="15" t="s">
        <v>41</v>
      </c>
      <c r="D9" s="16" t="s">
        <v>42</v>
      </c>
      <c r="E9" s="16" t="s">
        <v>23</v>
      </c>
      <c r="F9" s="16" t="s">
        <v>43</v>
      </c>
      <c r="G9" s="19">
        <v>72</v>
      </c>
      <c r="H9" s="17"/>
      <c r="I9" s="19">
        <v>72</v>
      </c>
      <c r="J9" s="17"/>
      <c r="K9" s="17"/>
      <c r="L9" s="19">
        <v>72</v>
      </c>
      <c r="M9" s="23" t="s">
        <v>44</v>
      </c>
      <c r="N9" s="15" t="s">
        <v>26</v>
      </c>
      <c r="O9" s="29" t="s">
        <v>27</v>
      </c>
      <c r="P9" s="30" t="s">
        <v>28</v>
      </c>
    </row>
    <row r="10" ht="45.95" customHeight="1" spans="1:16">
      <c r="A10" s="14" t="s">
        <v>19</v>
      </c>
      <c r="B10" s="14" t="s">
        <v>45</v>
      </c>
      <c r="C10" s="15" t="s">
        <v>46</v>
      </c>
      <c r="D10" s="16" t="s">
        <v>47</v>
      </c>
      <c r="E10" s="16" t="s">
        <v>23</v>
      </c>
      <c r="F10" s="16" t="s">
        <v>48</v>
      </c>
      <c r="G10" s="19">
        <v>90</v>
      </c>
      <c r="H10" s="17"/>
      <c r="I10" s="19">
        <v>90</v>
      </c>
      <c r="J10" s="17"/>
      <c r="K10" s="17"/>
      <c r="L10" s="19">
        <v>90</v>
      </c>
      <c r="M10" s="23" t="s">
        <v>49</v>
      </c>
      <c r="N10" s="15" t="s">
        <v>26</v>
      </c>
      <c r="O10" s="29" t="s">
        <v>27</v>
      </c>
      <c r="P10" s="30" t="s">
        <v>28</v>
      </c>
    </row>
    <row r="11" ht="45" customHeight="1" spans="1:16">
      <c r="A11" s="14" t="s">
        <v>19</v>
      </c>
      <c r="B11" s="14" t="s">
        <v>50</v>
      </c>
      <c r="C11" s="15" t="s">
        <v>51</v>
      </c>
      <c r="D11" s="16" t="s">
        <v>52</v>
      </c>
      <c r="E11" s="16" t="s">
        <v>23</v>
      </c>
      <c r="F11" s="16" t="s">
        <v>53</v>
      </c>
      <c r="G11" s="19">
        <v>60</v>
      </c>
      <c r="H11" s="17">
        <v>60</v>
      </c>
      <c r="I11" s="19"/>
      <c r="J11" s="32"/>
      <c r="K11" s="32"/>
      <c r="L11" s="19">
        <v>60</v>
      </c>
      <c r="M11" s="23" t="s">
        <v>54</v>
      </c>
      <c r="N11" s="15" t="s">
        <v>26</v>
      </c>
      <c r="O11" s="29" t="s">
        <v>39</v>
      </c>
      <c r="P11" s="30" t="s">
        <v>28</v>
      </c>
    </row>
    <row r="12" ht="51" customHeight="1" spans="1:16">
      <c r="A12" s="14" t="s">
        <v>19</v>
      </c>
      <c r="B12" s="14" t="s">
        <v>55</v>
      </c>
      <c r="C12" s="18" t="s">
        <v>56</v>
      </c>
      <c r="D12" s="16" t="s">
        <v>57</v>
      </c>
      <c r="E12" s="16" t="s">
        <v>23</v>
      </c>
      <c r="F12" s="16" t="s">
        <v>58</v>
      </c>
      <c r="G12" s="19">
        <v>44</v>
      </c>
      <c r="H12" s="17">
        <v>44</v>
      </c>
      <c r="I12" s="19"/>
      <c r="J12" s="32"/>
      <c r="K12" s="32"/>
      <c r="L12" s="19">
        <v>44</v>
      </c>
      <c r="M12" s="23" t="s">
        <v>59</v>
      </c>
      <c r="N12" s="15" t="s">
        <v>26</v>
      </c>
      <c r="O12" s="29" t="s">
        <v>39</v>
      </c>
      <c r="P12" s="30" t="s">
        <v>28</v>
      </c>
    </row>
    <row r="13" ht="48" customHeight="1" spans="1:16">
      <c r="A13" s="14" t="s">
        <v>19</v>
      </c>
      <c r="B13" s="14" t="s">
        <v>60</v>
      </c>
      <c r="C13" s="14" t="s">
        <v>61</v>
      </c>
      <c r="D13" s="16" t="s">
        <v>62</v>
      </c>
      <c r="E13" s="16" t="s">
        <v>23</v>
      </c>
      <c r="F13" s="16" t="s">
        <v>63</v>
      </c>
      <c r="G13" s="19">
        <v>49</v>
      </c>
      <c r="H13" s="17"/>
      <c r="I13" s="19">
        <v>49</v>
      </c>
      <c r="J13" s="32"/>
      <c r="K13" s="32"/>
      <c r="L13" s="19">
        <v>49</v>
      </c>
      <c r="M13" s="23" t="s">
        <v>64</v>
      </c>
      <c r="N13" s="15" t="s">
        <v>26</v>
      </c>
      <c r="O13" s="29" t="s">
        <v>27</v>
      </c>
      <c r="P13" s="30" t="s">
        <v>28</v>
      </c>
    </row>
    <row r="14" ht="48" customHeight="1" spans="1:16">
      <c r="A14" s="14" t="s">
        <v>19</v>
      </c>
      <c r="B14" s="14" t="s">
        <v>65</v>
      </c>
      <c r="C14" s="15" t="s">
        <v>66</v>
      </c>
      <c r="D14" s="16" t="s">
        <v>67</v>
      </c>
      <c r="E14" s="16" t="s">
        <v>23</v>
      </c>
      <c r="F14" s="16" t="s">
        <v>68</v>
      </c>
      <c r="G14" s="19">
        <v>60</v>
      </c>
      <c r="H14" s="17">
        <v>60</v>
      </c>
      <c r="I14" s="19"/>
      <c r="J14" s="32"/>
      <c r="K14" s="32"/>
      <c r="L14" s="19">
        <v>60</v>
      </c>
      <c r="M14" s="23" t="s">
        <v>69</v>
      </c>
      <c r="N14" s="15" t="s">
        <v>26</v>
      </c>
      <c r="O14" s="29" t="s">
        <v>27</v>
      </c>
      <c r="P14" s="30" t="s">
        <v>28</v>
      </c>
    </row>
    <row r="15" ht="48" customHeight="1" spans="1:16">
      <c r="A15" s="14" t="s">
        <v>19</v>
      </c>
      <c r="B15" s="14" t="s">
        <v>70</v>
      </c>
      <c r="C15" s="15" t="s">
        <v>71</v>
      </c>
      <c r="D15" s="16" t="s">
        <v>72</v>
      </c>
      <c r="E15" s="16" t="s">
        <v>23</v>
      </c>
      <c r="F15" s="16" t="s">
        <v>73</v>
      </c>
      <c r="G15" s="19">
        <v>58</v>
      </c>
      <c r="H15" s="17">
        <v>58</v>
      </c>
      <c r="I15" s="19"/>
      <c r="J15" s="32"/>
      <c r="K15" s="32"/>
      <c r="L15" s="19">
        <v>58</v>
      </c>
      <c r="M15" s="23" t="s">
        <v>74</v>
      </c>
      <c r="N15" s="15" t="s">
        <v>26</v>
      </c>
      <c r="O15" s="29" t="s">
        <v>39</v>
      </c>
      <c r="P15" s="30" t="s">
        <v>28</v>
      </c>
    </row>
    <row r="16" ht="48.95" customHeight="1" spans="1:16">
      <c r="A16" s="14" t="s">
        <v>19</v>
      </c>
      <c r="B16" s="14" t="s">
        <v>75</v>
      </c>
      <c r="C16" s="15" t="s">
        <v>76</v>
      </c>
      <c r="D16" s="16" t="s">
        <v>77</v>
      </c>
      <c r="E16" s="16" t="s">
        <v>23</v>
      </c>
      <c r="F16" s="16" t="s">
        <v>78</v>
      </c>
      <c r="G16" s="19">
        <v>59</v>
      </c>
      <c r="H16" s="17">
        <v>59</v>
      </c>
      <c r="I16" s="19"/>
      <c r="J16" s="32"/>
      <c r="K16" s="32"/>
      <c r="L16" s="19">
        <v>59</v>
      </c>
      <c r="M16" s="23" t="s">
        <v>79</v>
      </c>
      <c r="N16" s="15" t="s">
        <v>26</v>
      </c>
      <c r="O16" s="29" t="s">
        <v>39</v>
      </c>
      <c r="P16" s="30" t="s">
        <v>28</v>
      </c>
    </row>
    <row r="17" ht="56.1" customHeight="1" spans="1:16">
      <c r="A17" s="14" t="s">
        <v>19</v>
      </c>
      <c r="B17" s="14" t="s">
        <v>80</v>
      </c>
      <c r="C17" s="15" t="s">
        <v>81</v>
      </c>
      <c r="D17" s="16" t="s">
        <v>82</v>
      </c>
      <c r="E17" s="16">
        <v>2021</v>
      </c>
      <c r="F17" s="20" t="s">
        <v>83</v>
      </c>
      <c r="G17" s="17">
        <v>1002.64</v>
      </c>
      <c r="H17" s="17">
        <f>1000+17.64-60+40+5</f>
        <v>1002.64</v>
      </c>
      <c r="I17" s="17"/>
      <c r="J17" s="17"/>
      <c r="K17" s="17"/>
      <c r="L17" s="17">
        <f t="shared" ref="L17:L22" si="0">SUM(H17:K17)</f>
        <v>1002.64</v>
      </c>
      <c r="M17" s="14" t="s">
        <v>84</v>
      </c>
      <c r="N17" s="15" t="s">
        <v>85</v>
      </c>
      <c r="O17" s="29"/>
      <c r="P17" s="14" t="s">
        <v>84</v>
      </c>
    </row>
    <row r="18" ht="56.1" customHeight="1" spans="1:16">
      <c r="A18" s="14" t="s">
        <v>19</v>
      </c>
      <c r="B18" s="14" t="s">
        <v>86</v>
      </c>
      <c r="C18" s="15" t="s">
        <v>81</v>
      </c>
      <c r="D18" s="16" t="s">
        <v>87</v>
      </c>
      <c r="E18" s="16">
        <v>2021</v>
      </c>
      <c r="F18" s="20" t="s">
        <v>88</v>
      </c>
      <c r="G18" s="17">
        <v>122.8</v>
      </c>
      <c r="H18" s="17">
        <v>122.8</v>
      </c>
      <c r="I18" s="17"/>
      <c r="J18" s="17"/>
      <c r="K18" s="17"/>
      <c r="L18" s="17">
        <f t="shared" si="0"/>
        <v>122.8</v>
      </c>
      <c r="M18" s="14" t="s">
        <v>84</v>
      </c>
      <c r="N18" s="15" t="s">
        <v>85</v>
      </c>
      <c r="O18" s="29"/>
      <c r="P18" s="14" t="s">
        <v>84</v>
      </c>
    </row>
    <row r="19" ht="63" customHeight="1" spans="1:16">
      <c r="A19" s="14" t="s">
        <v>19</v>
      </c>
      <c r="B19" s="14" t="s">
        <v>89</v>
      </c>
      <c r="C19" s="18" t="s">
        <v>90</v>
      </c>
      <c r="D19" s="16" t="s">
        <v>91</v>
      </c>
      <c r="E19" s="16">
        <v>2021</v>
      </c>
      <c r="F19" s="20" t="s">
        <v>92</v>
      </c>
      <c r="G19" s="17">
        <v>40</v>
      </c>
      <c r="H19" s="17">
        <v>40</v>
      </c>
      <c r="I19" s="17"/>
      <c r="J19" s="17"/>
      <c r="K19" s="17"/>
      <c r="L19" s="17">
        <f t="shared" si="0"/>
        <v>40</v>
      </c>
      <c r="M19" s="14" t="s">
        <v>38</v>
      </c>
      <c r="N19" s="15" t="s">
        <v>93</v>
      </c>
      <c r="O19" s="31" t="s">
        <v>39</v>
      </c>
      <c r="P19" s="14" t="s">
        <v>84</v>
      </c>
    </row>
    <row r="20" ht="56.1" customHeight="1" spans="1:16">
      <c r="A20" s="14" t="s">
        <v>19</v>
      </c>
      <c r="B20" s="14" t="s">
        <v>94</v>
      </c>
      <c r="C20" s="14" t="s">
        <v>95</v>
      </c>
      <c r="D20" s="16" t="s">
        <v>96</v>
      </c>
      <c r="E20" s="16">
        <v>2021</v>
      </c>
      <c r="F20" s="20" t="s">
        <v>97</v>
      </c>
      <c r="G20" s="17">
        <v>50</v>
      </c>
      <c r="H20" s="17">
        <v>50</v>
      </c>
      <c r="I20" s="17"/>
      <c r="J20" s="17"/>
      <c r="K20" s="17"/>
      <c r="L20" s="17">
        <f t="shared" si="0"/>
        <v>50</v>
      </c>
      <c r="M20" s="14" t="s">
        <v>33</v>
      </c>
      <c r="N20" s="15" t="s">
        <v>93</v>
      </c>
      <c r="O20" s="31" t="s">
        <v>39</v>
      </c>
      <c r="P20" s="14" t="s">
        <v>84</v>
      </c>
    </row>
    <row r="21" ht="159.95" customHeight="1" spans="1:16">
      <c r="A21" s="14" t="s">
        <v>19</v>
      </c>
      <c r="B21" s="14" t="s">
        <v>98</v>
      </c>
      <c r="C21" s="14" t="s">
        <v>99</v>
      </c>
      <c r="D21" s="16" t="s">
        <v>100</v>
      </c>
      <c r="E21" s="16">
        <v>2021</v>
      </c>
      <c r="F21" s="16" t="s">
        <v>101</v>
      </c>
      <c r="G21" s="17">
        <v>200</v>
      </c>
      <c r="H21" s="17">
        <v>200</v>
      </c>
      <c r="I21" s="17"/>
      <c r="J21" s="17"/>
      <c r="K21" s="17"/>
      <c r="L21" s="17">
        <f t="shared" si="0"/>
        <v>200</v>
      </c>
      <c r="M21" s="14" t="s">
        <v>79</v>
      </c>
      <c r="N21" s="15" t="s">
        <v>102</v>
      </c>
      <c r="O21" s="31" t="s">
        <v>39</v>
      </c>
      <c r="P21" s="14" t="s">
        <v>84</v>
      </c>
    </row>
    <row r="22" ht="56.1" customHeight="1" spans="1:16">
      <c r="A22" s="14" t="s">
        <v>19</v>
      </c>
      <c r="B22" s="14" t="s">
        <v>103</v>
      </c>
      <c r="C22" s="18" t="s">
        <v>104</v>
      </c>
      <c r="D22" s="16" t="s">
        <v>105</v>
      </c>
      <c r="E22" s="16">
        <v>2021</v>
      </c>
      <c r="F22" s="16" t="s">
        <v>106</v>
      </c>
      <c r="G22" s="17">
        <v>65.7</v>
      </c>
      <c r="H22" s="17">
        <v>65.7</v>
      </c>
      <c r="I22" s="17"/>
      <c r="J22" s="17"/>
      <c r="K22" s="17"/>
      <c r="L22" s="17">
        <f t="shared" si="0"/>
        <v>65.7</v>
      </c>
      <c r="M22" s="14" t="s">
        <v>25</v>
      </c>
      <c r="N22" s="15" t="s">
        <v>107</v>
      </c>
      <c r="O22" s="14" t="s">
        <v>27</v>
      </c>
      <c r="P22" s="14" t="s">
        <v>84</v>
      </c>
    </row>
    <row r="23" ht="56.1" customHeight="1" spans="1:16">
      <c r="A23" s="14" t="s">
        <v>19</v>
      </c>
      <c r="B23" s="14" t="s">
        <v>108</v>
      </c>
      <c r="C23" s="14" t="s">
        <v>95</v>
      </c>
      <c r="D23" s="16" t="s">
        <v>109</v>
      </c>
      <c r="E23" s="16">
        <v>2021</v>
      </c>
      <c r="F23" s="16" t="s">
        <v>110</v>
      </c>
      <c r="G23" s="17">
        <v>114.1</v>
      </c>
      <c r="H23" s="17">
        <v>114.1</v>
      </c>
      <c r="I23" s="17"/>
      <c r="J23" s="17"/>
      <c r="K23" s="17"/>
      <c r="L23" s="17">
        <f t="shared" ref="L23:L73" si="1">SUM(H23:K23)</f>
        <v>114.1</v>
      </c>
      <c r="M23" s="14" t="s">
        <v>33</v>
      </c>
      <c r="N23" s="15" t="s">
        <v>107</v>
      </c>
      <c r="O23" s="31" t="s">
        <v>39</v>
      </c>
      <c r="P23" s="14" t="s">
        <v>84</v>
      </c>
    </row>
    <row r="24" ht="33.95" customHeight="1" spans="1:16">
      <c r="A24" s="14" t="s">
        <v>19</v>
      </c>
      <c r="B24" s="14" t="s">
        <v>111</v>
      </c>
      <c r="C24" s="14" t="s">
        <v>95</v>
      </c>
      <c r="D24" s="16" t="s">
        <v>112</v>
      </c>
      <c r="E24" s="16">
        <v>2021</v>
      </c>
      <c r="F24" s="16" t="s">
        <v>113</v>
      </c>
      <c r="G24" s="17">
        <v>65</v>
      </c>
      <c r="H24" s="17">
        <v>65</v>
      </c>
      <c r="I24" s="17"/>
      <c r="J24" s="17"/>
      <c r="K24" s="17"/>
      <c r="L24" s="17">
        <f t="shared" si="1"/>
        <v>65</v>
      </c>
      <c r="M24" s="14" t="s">
        <v>33</v>
      </c>
      <c r="N24" s="15" t="s">
        <v>107</v>
      </c>
      <c r="O24" s="31" t="s">
        <v>39</v>
      </c>
      <c r="P24" s="14" t="s">
        <v>84</v>
      </c>
    </row>
    <row r="25" ht="56.1" customHeight="1" spans="1:16">
      <c r="A25" s="14" t="s">
        <v>19</v>
      </c>
      <c r="B25" s="14" t="s">
        <v>114</v>
      </c>
      <c r="C25" s="14" t="s">
        <v>41</v>
      </c>
      <c r="D25" s="16" t="s">
        <v>115</v>
      </c>
      <c r="E25" s="16">
        <v>2021</v>
      </c>
      <c r="F25" s="16" t="s">
        <v>116</v>
      </c>
      <c r="G25" s="17">
        <f>99+1.3575+7</f>
        <v>107.3575</v>
      </c>
      <c r="H25" s="17">
        <f>99+1.3575+7</f>
        <v>107.3575</v>
      </c>
      <c r="I25" s="17"/>
      <c r="J25" s="17"/>
      <c r="K25" s="17"/>
      <c r="L25" s="17">
        <f t="shared" si="1"/>
        <v>107.3575</v>
      </c>
      <c r="M25" s="14" t="s">
        <v>44</v>
      </c>
      <c r="N25" s="15" t="s">
        <v>117</v>
      </c>
      <c r="O25" s="29" t="s">
        <v>27</v>
      </c>
      <c r="P25" s="14" t="s">
        <v>84</v>
      </c>
    </row>
    <row r="26" ht="56.1" customHeight="1" spans="1:16">
      <c r="A26" s="14" t="s">
        <v>19</v>
      </c>
      <c r="B26" s="14" t="s">
        <v>118</v>
      </c>
      <c r="C26" s="14" t="s">
        <v>119</v>
      </c>
      <c r="D26" s="16" t="s">
        <v>120</v>
      </c>
      <c r="E26" s="16">
        <v>2021</v>
      </c>
      <c r="F26" s="16" t="s">
        <v>121</v>
      </c>
      <c r="G26" s="17">
        <v>52.7</v>
      </c>
      <c r="H26" s="17">
        <v>52.7</v>
      </c>
      <c r="I26" s="17"/>
      <c r="J26" s="17"/>
      <c r="K26" s="17"/>
      <c r="L26" s="17">
        <f t="shared" si="1"/>
        <v>52.7</v>
      </c>
      <c r="M26" s="14" t="s">
        <v>49</v>
      </c>
      <c r="N26" s="15" t="s">
        <v>107</v>
      </c>
      <c r="O26" s="31" t="s">
        <v>39</v>
      </c>
      <c r="P26" s="14" t="s">
        <v>84</v>
      </c>
    </row>
    <row r="27" ht="56.1" customHeight="1" spans="1:16">
      <c r="A27" s="14" t="s">
        <v>19</v>
      </c>
      <c r="B27" s="14" t="s">
        <v>122</v>
      </c>
      <c r="C27" s="18" t="s">
        <v>123</v>
      </c>
      <c r="D27" s="16" t="s">
        <v>124</v>
      </c>
      <c r="E27" s="16">
        <v>2021</v>
      </c>
      <c r="F27" s="16" t="s">
        <v>125</v>
      </c>
      <c r="G27" s="17">
        <v>87</v>
      </c>
      <c r="H27" s="17">
        <v>87</v>
      </c>
      <c r="I27" s="17"/>
      <c r="J27" s="17"/>
      <c r="K27" s="17"/>
      <c r="L27" s="17">
        <f t="shared" si="1"/>
        <v>87</v>
      </c>
      <c r="M27" s="14" t="s">
        <v>64</v>
      </c>
      <c r="N27" s="15" t="s">
        <v>107</v>
      </c>
      <c r="O27" s="31" t="s">
        <v>39</v>
      </c>
      <c r="P27" s="14" t="s">
        <v>84</v>
      </c>
    </row>
    <row r="28" ht="69" customHeight="1" spans="1:16">
      <c r="A28" s="14" t="s">
        <v>19</v>
      </c>
      <c r="B28" s="14" t="s">
        <v>126</v>
      </c>
      <c r="C28" s="14" t="s">
        <v>127</v>
      </c>
      <c r="D28" s="16" t="s">
        <v>128</v>
      </c>
      <c r="E28" s="16">
        <v>2021</v>
      </c>
      <c r="F28" s="16" t="s">
        <v>129</v>
      </c>
      <c r="G28" s="17">
        <v>105.11</v>
      </c>
      <c r="H28" s="17">
        <v>105.11</v>
      </c>
      <c r="I28" s="17"/>
      <c r="J28" s="17"/>
      <c r="K28" s="17"/>
      <c r="L28" s="17">
        <f t="shared" si="1"/>
        <v>105.11</v>
      </c>
      <c r="M28" s="14" t="s">
        <v>69</v>
      </c>
      <c r="N28" s="15" t="s">
        <v>107</v>
      </c>
      <c r="O28" s="31" t="s">
        <v>39</v>
      </c>
      <c r="P28" s="14" t="s">
        <v>84</v>
      </c>
    </row>
    <row r="29" ht="68.1" customHeight="1" spans="1:16">
      <c r="A29" s="14" t="s">
        <v>19</v>
      </c>
      <c r="B29" s="14" t="s">
        <v>130</v>
      </c>
      <c r="C29" s="14" t="s">
        <v>131</v>
      </c>
      <c r="D29" s="16" t="s">
        <v>132</v>
      </c>
      <c r="E29" s="16">
        <v>2021</v>
      </c>
      <c r="F29" s="16" t="s">
        <v>133</v>
      </c>
      <c r="G29" s="17">
        <v>226</v>
      </c>
      <c r="H29" s="17">
        <v>215.9</v>
      </c>
      <c r="I29" s="17"/>
      <c r="J29" s="17"/>
      <c r="K29" s="17">
        <v>10.1</v>
      </c>
      <c r="L29" s="17">
        <f t="shared" si="1"/>
        <v>226</v>
      </c>
      <c r="M29" s="14" t="s">
        <v>25</v>
      </c>
      <c r="N29" s="15" t="s">
        <v>107</v>
      </c>
      <c r="O29" s="14" t="s">
        <v>27</v>
      </c>
      <c r="P29" s="14" t="s">
        <v>84</v>
      </c>
    </row>
    <row r="30" ht="56.1" customHeight="1" spans="1:16">
      <c r="A30" s="14" t="s">
        <v>19</v>
      </c>
      <c r="B30" s="14" t="s">
        <v>134</v>
      </c>
      <c r="C30" s="14" t="s">
        <v>135</v>
      </c>
      <c r="D30" s="16" t="s">
        <v>136</v>
      </c>
      <c r="E30" s="16">
        <v>2021</v>
      </c>
      <c r="F30" s="20" t="s">
        <v>137</v>
      </c>
      <c r="G30" s="21">
        <v>50</v>
      </c>
      <c r="H30" s="21">
        <v>50</v>
      </c>
      <c r="I30" s="17"/>
      <c r="J30" s="17"/>
      <c r="K30" s="17"/>
      <c r="L30" s="17">
        <f t="shared" si="1"/>
        <v>50</v>
      </c>
      <c r="M30" s="14" t="s">
        <v>25</v>
      </c>
      <c r="N30" s="15" t="s">
        <v>107</v>
      </c>
      <c r="O30" s="31" t="s">
        <v>39</v>
      </c>
      <c r="P30" s="14" t="s">
        <v>84</v>
      </c>
    </row>
    <row r="31" ht="56.1" customHeight="1" spans="1:16">
      <c r="A31" s="14" t="s">
        <v>19</v>
      </c>
      <c r="B31" s="14" t="s">
        <v>138</v>
      </c>
      <c r="C31" s="18" t="s">
        <v>104</v>
      </c>
      <c r="D31" s="16" t="s">
        <v>139</v>
      </c>
      <c r="E31" s="16">
        <v>2021</v>
      </c>
      <c r="F31" s="20" t="s">
        <v>140</v>
      </c>
      <c r="G31" s="21">
        <v>62.3</v>
      </c>
      <c r="H31" s="17"/>
      <c r="I31" s="21">
        <v>62.3</v>
      </c>
      <c r="J31" s="17"/>
      <c r="K31" s="17"/>
      <c r="L31" s="17">
        <f t="shared" si="1"/>
        <v>62.3</v>
      </c>
      <c r="M31" s="14" t="s">
        <v>25</v>
      </c>
      <c r="N31" s="15" t="s">
        <v>107</v>
      </c>
      <c r="O31" s="14" t="s">
        <v>27</v>
      </c>
      <c r="P31" s="14" t="s">
        <v>84</v>
      </c>
    </row>
    <row r="32" ht="56.1" customHeight="1" spans="1:16">
      <c r="A32" s="14" t="s">
        <v>19</v>
      </c>
      <c r="B32" s="14" t="s">
        <v>141</v>
      </c>
      <c r="C32" s="14" t="s">
        <v>142</v>
      </c>
      <c r="D32" s="16" t="s">
        <v>143</v>
      </c>
      <c r="E32" s="16">
        <v>2021</v>
      </c>
      <c r="F32" s="20" t="s">
        <v>144</v>
      </c>
      <c r="G32" s="21">
        <v>3</v>
      </c>
      <c r="H32" s="21">
        <v>3</v>
      </c>
      <c r="I32" s="17"/>
      <c r="J32" s="17"/>
      <c r="K32" s="17"/>
      <c r="L32" s="17">
        <f t="shared" si="1"/>
        <v>3</v>
      </c>
      <c r="M32" s="14" t="s">
        <v>25</v>
      </c>
      <c r="N32" s="15" t="s">
        <v>145</v>
      </c>
      <c r="O32" s="14" t="s">
        <v>27</v>
      </c>
      <c r="P32" s="14" t="s">
        <v>84</v>
      </c>
    </row>
    <row r="33" ht="56.1" customHeight="1" spans="1:16">
      <c r="A33" s="14" t="s">
        <v>19</v>
      </c>
      <c r="B33" s="14" t="s">
        <v>146</v>
      </c>
      <c r="C33" s="14" t="s">
        <v>142</v>
      </c>
      <c r="D33" s="16" t="s">
        <v>147</v>
      </c>
      <c r="E33" s="16">
        <v>2021</v>
      </c>
      <c r="F33" s="20" t="s">
        <v>148</v>
      </c>
      <c r="G33" s="21">
        <v>4.4</v>
      </c>
      <c r="H33" s="17"/>
      <c r="I33" s="21">
        <v>4.4</v>
      </c>
      <c r="J33" s="17"/>
      <c r="K33" s="17"/>
      <c r="L33" s="17">
        <f t="shared" si="1"/>
        <v>4.4</v>
      </c>
      <c r="M33" s="14" t="s">
        <v>25</v>
      </c>
      <c r="N33" s="15" t="s">
        <v>107</v>
      </c>
      <c r="O33" s="14" t="s">
        <v>27</v>
      </c>
      <c r="P33" s="14" t="s">
        <v>84</v>
      </c>
    </row>
    <row r="34" ht="56.1" customHeight="1" spans="1:16">
      <c r="A34" s="14" t="s">
        <v>19</v>
      </c>
      <c r="B34" s="14" t="s">
        <v>149</v>
      </c>
      <c r="C34" s="14" t="s">
        <v>142</v>
      </c>
      <c r="D34" s="16" t="s">
        <v>150</v>
      </c>
      <c r="E34" s="16">
        <v>2021</v>
      </c>
      <c r="F34" s="20" t="s">
        <v>151</v>
      </c>
      <c r="G34" s="21">
        <v>9</v>
      </c>
      <c r="H34" s="17"/>
      <c r="I34" s="21">
        <v>9</v>
      </c>
      <c r="J34" s="17"/>
      <c r="K34" s="17"/>
      <c r="L34" s="17">
        <f t="shared" si="1"/>
        <v>9</v>
      </c>
      <c r="M34" s="14" t="s">
        <v>25</v>
      </c>
      <c r="N34" s="15" t="s">
        <v>107</v>
      </c>
      <c r="O34" s="14" t="s">
        <v>27</v>
      </c>
      <c r="P34" s="14" t="s">
        <v>84</v>
      </c>
    </row>
    <row r="35" ht="56.1" customHeight="1" spans="1:16">
      <c r="A35" s="14" t="s">
        <v>19</v>
      </c>
      <c r="B35" s="14" t="s">
        <v>152</v>
      </c>
      <c r="C35" s="14" t="s">
        <v>153</v>
      </c>
      <c r="D35" s="22" t="s">
        <v>154</v>
      </c>
      <c r="E35" s="16">
        <v>2021</v>
      </c>
      <c r="F35" s="20" t="s">
        <v>155</v>
      </c>
      <c r="G35" s="21">
        <v>15.15</v>
      </c>
      <c r="H35" s="21">
        <v>15.15</v>
      </c>
      <c r="I35" s="17"/>
      <c r="J35" s="17"/>
      <c r="K35" s="17"/>
      <c r="L35" s="17">
        <f t="shared" si="1"/>
        <v>15.15</v>
      </c>
      <c r="M35" s="14" t="s">
        <v>25</v>
      </c>
      <c r="N35" s="15" t="s">
        <v>107</v>
      </c>
      <c r="O35" s="31" t="s">
        <v>39</v>
      </c>
      <c r="P35" s="14" t="s">
        <v>84</v>
      </c>
    </row>
    <row r="36" ht="56.1" customHeight="1" spans="1:16">
      <c r="A36" s="14" t="s">
        <v>19</v>
      </c>
      <c r="B36" s="23" t="s">
        <v>156</v>
      </c>
      <c r="C36" s="14" t="s">
        <v>153</v>
      </c>
      <c r="D36" s="20" t="s">
        <v>157</v>
      </c>
      <c r="E36" s="16">
        <v>2021</v>
      </c>
      <c r="F36" s="20" t="s">
        <v>158</v>
      </c>
      <c r="G36" s="21">
        <v>2.75</v>
      </c>
      <c r="H36" s="21">
        <v>2.75</v>
      </c>
      <c r="I36" s="17"/>
      <c r="J36" s="17"/>
      <c r="K36" s="17"/>
      <c r="L36" s="17">
        <f t="shared" si="1"/>
        <v>2.75</v>
      </c>
      <c r="M36" s="14" t="s">
        <v>25</v>
      </c>
      <c r="N36" s="15" t="s">
        <v>107</v>
      </c>
      <c r="O36" s="31" t="s">
        <v>39</v>
      </c>
      <c r="P36" s="14" t="s">
        <v>84</v>
      </c>
    </row>
    <row r="37" ht="120.95" customHeight="1" spans="1:16">
      <c r="A37" s="14" t="s">
        <v>19</v>
      </c>
      <c r="B37" s="14" t="s">
        <v>159</v>
      </c>
      <c r="C37" s="14" t="s">
        <v>153</v>
      </c>
      <c r="D37" s="16" t="s">
        <v>160</v>
      </c>
      <c r="E37" s="16">
        <v>2021</v>
      </c>
      <c r="F37" s="20" t="s">
        <v>161</v>
      </c>
      <c r="G37" s="21">
        <v>43.8</v>
      </c>
      <c r="H37" s="21">
        <v>43.8</v>
      </c>
      <c r="I37" s="17"/>
      <c r="J37" s="17"/>
      <c r="K37" s="17"/>
      <c r="L37" s="17">
        <f t="shared" si="1"/>
        <v>43.8</v>
      </c>
      <c r="M37" s="14" t="s">
        <v>25</v>
      </c>
      <c r="N37" s="15" t="s">
        <v>107</v>
      </c>
      <c r="O37" s="31" t="s">
        <v>39</v>
      </c>
      <c r="P37" s="14" t="s">
        <v>84</v>
      </c>
    </row>
    <row r="38" ht="56.1" customHeight="1" spans="1:16">
      <c r="A38" s="14" t="s">
        <v>19</v>
      </c>
      <c r="B38" s="24" t="s">
        <v>162</v>
      </c>
      <c r="C38" s="14" t="s">
        <v>153</v>
      </c>
      <c r="D38" s="20" t="s">
        <v>163</v>
      </c>
      <c r="E38" s="16">
        <v>2021</v>
      </c>
      <c r="F38" s="20" t="s">
        <v>164</v>
      </c>
      <c r="G38" s="21">
        <v>20.1</v>
      </c>
      <c r="H38" s="21">
        <v>20.1</v>
      </c>
      <c r="I38" s="17"/>
      <c r="J38" s="17"/>
      <c r="K38" s="17"/>
      <c r="L38" s="17">
        <f t="shared" si="1"/>
        <v>20.1</v>
      </c>
      <c r="M38" s="14" t="s">
        <v>25</v>
      </c>
      <c r="N38" s="15" t="s">
        <v>107</v>
      </c>
      <c r="O38" s="31" t="s">
        <v>39</v>
      </c>
      <c r="P38" s="14" t="s">
        <v>84</v>
      </c>
    </row>
    <row r="39" ht="56.1" customHeight="1" spans="1:16">
      <c r="A39" s="14" t="s">
        <v>19</v>
      </c>
      <c r="B39" s="14" t="s">
        <v>165</v>
      </c>
      <c r="C39" s="14" t="s">
        <v>166</v>
      </c>
      <c r="D39" s="16" t="s">
        <v>167</v>
      </c>
      <c r="E39" s="16">
        <v>2021</v>
      </c>
      <c r="F39" s="20" t="s">
        <v>168</v>
      </c>
      <c r="G39" s="21">
        <v>40</v>
      </c>
      <c r="H39" s="21">
        <v>40</v>
      </c>
      <c r="I39" s="17"/>
      <c r="J39" s="17"/>
      <c r="K39" s="17"/>
      <c r="L39" s="17">
        <f t="shared" si="1"/>
        <v>40</v>
      </c>
      <c r="M39" s="14" t="s">
        <v>25</v>
      </c>
      <c r="N39" s="15" t="s">
        <v>107</v>
      </c>
      <c r="O39" s="31" t="s">
        <v>39</v>
      </c>
      <c r="P39" s="14" t="s">
        <v>84</v>
      </c>
    </row>
    <row r="40" ht="56.1" customHeight="1" spans="1:16">
      <c r="A40" s="14" t="s">
        <v>19</v>
      </c>
      <c r="B40" s="14" t="s">
        <v>169</v>
      </c>
      <c r="C40" s="14" t="s">
        <v>170</v>
      </c>
      <c r="D40" s="20" t="s">
        <v>171</v>
      </c>
      <c r="E40" s="16">
        <v>2021</v>
      </c>
      <c r="F40" s="20" t="s">
        <v>172</v>
      </c>
      <c r="G40" s="21">
        <v>21.5</v>
      </c>
      <c r="H40" s="21">
        <v>21.5</v>
      </c>
      <c r="I40" s="17"/>
      <c r="J40" s="17"/>
      <c r="K40" s="17"/>
      <c r="L40" s="17">
        <f t="shared" si="1"/>
        <v>21.5</v>
      </c>
      <c r="M40" s="14" t="s">
        <v>25</v>
      </c>
      <c r="N40" s="15" t="s">
        <v>107</v>
      </c>
      <c r="O40" s="31" t="s">
        <v>39</v>
      </c>
      <c r="P40" s="14" t="s">
        <v>84</v>
      </c>
    </row>
    <row r="41" ht="56.1" customHeight="1" spans="1:16">
      <c r="A41" s="14" t="s">
        <v>19</v>
      </c>
      <c r="B41" s="14" t="s">
        <v>173</v>
      </c>
      <c r="C41" s="18" t="s">
        <v>56</v>
      </c>
      <c r="D41" s="16" t="s">
        <v>174</v>
      </c>
      <c r="E41" s="16">
        <v>2021</v>
      </c>
      <c r="F41" s="20" t="s">
        <v>175</v>
      </c>
      <c r="G41" s="21">
        <v>60</v>
      </c>
      <c r="H41" s="21">
        <v>60</v>
      </c>
      <c r="I41" s="17"/>
      <c r="J41" s="17"/>
      <c r="K41" s="17"/>
      <c r="L41" s="17">
        <f t="shared" si="1"/>
        <v>60</v>
      </c>
      <c r="M41" s="14" t="s">
        <v>59</v>
      </c>
      <c r="N41" s="15" t="s">
        <v>107</v>
      </c>
      <c r="O41" s="29" t="s">
        <v>39</v>
      </c>
      <c r="P41" s="14" t="s">
        <v>84</v>
      </c>
    </row>
    <row r="42" ht="56.1" customHeight="1" spans="1:16">
      <c r="A42" s="14" t="s">
        <v>19</v>
      </c>
      <c r="B42" s="14" t="s">
        <v>176</v>
      </c>
      <c r="C42" s="14" t="s">
        <v>177</v>
      </c>
      <c r="D42" s="16" t="s">
        <v>178</v>
      </c>
      <c r="E42" s="16">
        <v>2021</v>
      </c>
      <c r="F42" s="20" t="s">
        <v>179</v>
      </c>
      <c r="G42" s="21">
        <v>105</v>
      </c>
      <c r="H42" s="21">
        <v>105</v>
      </c>
      <c r="I42" s="17"/>
      <c r="J42" s="17"/>
      <c r="K42" s="17"/>
      <c r="L42" s="17">
        <f t="shared" si="1"/>
        <v>105</v>
      </c>
      <c r="M42" s="14" t="s">
        <v>59</v>
      </c>
      <c r="N42" s="15" t="s">
        <v>107</v>
      </c>
      <c r="O42" s="31" t="s">
        <v>39</v>
      </c>
      <c r="P42" s="14" t="s">
        <v>84</v>
      </c>
    </row>
    <row r="43" ht="56.1" customHeight="1" spans="1:16">
      <c r="A43" s="14" t="s">
        <v>19</v>
      </c>
      <c r="B43" s="14" t="s">
        <v>180</v>
      </c>
      <c r="C43" s="14" t="s">
        <v>181</v>
      </c>
      <c r="D43" s="16" t="s">
        <v>182</v>
      </c>
      <c r="E43" s="16">
        <v>2021</v>
      </c>
      <c r="F43" s="20" t="s">
        <v>183</v>
      </c>
      <c r="G43" s="21">
        <v>50</v>
      </c>
      <c r="H43" s="17"/>
      <c r="I43" s="21">
        <v>50</v>
      </c>
      <c r="J43" s="17"/>
      <c r="K43" s="17"/>
      <c r="L43" s="17">
        <f t="shared" si="1"/>
        <v>50</v>
      </c>
      <c r="M43" s="14" t="s">
        <v>59</v>
      </c>
      <c r="N43" s="15" t="s">
        <v>107</v>
      </c>
      <c r="O43" s="14" t="s">
        <v>27</v>
      </c>
      <c r="P43" s="14" t="s">
        <v>84</v>
      </c>
    </row>
    <row r="44" ht="56.1" customHeight="1" spans="1:16">
      <c r="A44" s="14" t="s">
        <v>19</v>
      </c>
      <c r="B44" s="25" t="s">
        <v>184</v>
      </c>
      <c r="C44" s="25" t="s">
        <v>185</v>
      </c>
      <c r="D44" s="25" t="s">
        <v>186</v>
      </c>
      <c r="E44" s="10">
        <v>2021</v>
      </c>
      <c r="F44" s="26" t="s">
        <v>187</v>
      </c>
      <c r="G44" s="25">
        <v>52.5</v>
      </c>
      <c r="H44" s="25">
        <v>52.5</v>
      </c>
      <c r="I44" s="33"/>
      <c r="J44" s="13"/>
      <c r="K44" s="13"/>
      <c r="L44" s="13">
        <f t="shared" si="1"/>
        <v>52.5</v>
      </c>
      <c r="M44" s="10" t="s">
        <v>59</v>
      </c>
      <c r="N44" s="11" t="s">
        <v>188</v>
      </c>
      <c r="O44" s="10" t="s">
        <v>27</v>
      </c>
      <c r="P44" s="14" t="s">
        <v>84</v>
      </c>
    </row>
    <row r="45" ht="69" customHeight="1" spans="1:16">
      <c r="A45" s="14" t="s">
        <v>19</v>
      </c>
      <c r="B45" s="14" t="s">
        <v>189</v>
      </c>
      <c r="C45" s="14" t="s">
        <v>190</v>
      </c>
      <c r="D45" s="16" t="s">
        <v>191</v>
      </c>
      <c r="E45" s="16">
        <v>2021</v>
      </c>
      <c r="F45" s="20" t="s">
        <v>192</v>
      </c>
      <c r="G45" s="21">
        <v>67</v>
      </c>
      <c r="H45" s="21">
        <v>67</v>
      </c>
      <c r="I45" s="17"/>
      <c r="J45" s="17"/>
      <c r="K45" s="17"/>
      <c r="L45" s="17">
        <f t="shared" si="1"/>
        <v>67</v>
      </c>
      <c r="M45" s="14" t="s">
        <v>64</v>
      </c>
      <c r="N45" s="15" t="s">
        <v>107</v>
      </c>
      <c r="O45" s="31" t="s">
        <v>39</v>
      </c>
      <c r="P45" s="14" t="s">
        <v>84</v>
      </c>
    </row>
    <row r="46" ht="56.1" customHeight="1" spans="1:16">
      <c r="A46" s="14" t="s">
        <v>19</v>
      </c>
      <c r="B46" s="14" t="s">
        <v>193</v>
      </c>
      <c r="C46" s="14" t="s">
        <v>61</v>
      </c>
      <c r="D46" s="16" t="s">
        <v>194</v>
      </c>
      <c r="E46" s="16">
        <v>2021</v>
      </c>
      <c r="F46" s="20" t="s">
        <v>195</v>
      </c>
      <c r="G46" s="21">
        <v>85</v>
      </c>
      <c r="H46" s="17"/>
      <c r="I46" s="21">
        <v>85</v>
      </c>
      <c r="J46" s="17"/>
      <c r="K46" s="17"/>
      <c r="L46" s="17">
        <f t="shared" si="1"/>
        <v>85</v>
      </c>
      <c r="M46" s="14" t="s">
        <v>64</v>
      </c>
      <c r="N46" s="15" t="s">
        <v>107</v>
      </c>
      <c r="O46" s="29" t="s">
        <v>27</v>
      </c>
      <c r="P46" s="14" t="s">
        <v>84</v>
      </c>
    </row>
    <row r="47" ht="56.1" customHeight="1" spans="1:16">
      <c r="A47" s="14" t="s">
        <v>19</v>
      </c>
      <c r="B47" s="14" t="s">
        <v>196</v>
      </c>
      <c r="C47" s="14" t="s">
        <v>197</v>
      </c>
      <c r="D47" s="16" t="s">
        <v>198</v>
      </c>
      <c r="E47" s="16">
        <v>2021</v>
      </c>
      <c r="F47" s="20" t="s">
        <v>199</v>
      </c>
      <c r="G47" s="21">
        <v>89</v>
      </c>
      <c r="H47" s="21">
        <v>89</v>
      </c>
      <c r="I47" s="17"/>
      <c r="J47" s="17"/>
      <c r="K47" s="17"/>
      <c r="L47" s="17">
        <f t="shared" si="1"/>
        <v>89</v>
      </c>
      <c r="M47" s="14" t="s">
        <v>64</v>
      </c>
      <c r="N47" s="15" t="s">
        <v>107</v>
      </c>
      <c r="O47" s="31" t="s">
        <v>39</v>
      </c>
      <c r="P47" s="14" t="s">
        <v>84</v>
      </c>
    </row>
    <row r="48" ht="56.1" customHeight="1" spans="1:16">
      <c r="A48" s="14" t="s">
        <v>19</v>
      </c>
      <c r="B48" s="14" t="s">
        <v>200</v>
      </c>
      <c r="C48" s="18" t="s">
        <v>123</v>
      </c>
      <c r="D48" s="16" t="s">
        <v>201</v>
      </c>
      <c r="E48" s="16">
        <v>2021</v>
      </c>
      <c r="F48" s="20" t="s">
        <v>202</v>
      </c>
      <c r="G48" s="21">
        <v>70</v>
      </c>
      <c r="H48" s="21">
        <v>70</v>
      </c>
      <c r="I48" s="17"/>
      <c r="J48" s="17"/>
      <c r="K48" s="17"/>
      <c r="L48" s="17">
        <f t="shared" si="1"/>
        <v>70</v>
      </c>
      <c r="M48" s="14" t="s">
        <v>64</v>
      </c>
      <c r="N48" s="15" t="s">
        <v>107</v>
      </c>
      <c r="O48" s="31" t="s">
        <v>39</v>
      </c>
      <c r="P48" s="14" t="s">
        <v>84</v>
      </c>
    </row>
    <row r="49" ht="56.1" customHeight="1" spans="1:16">
      <c r="A49" s="14" t="s">
        <v>19</v>
      </c>
      <c r="B49" s="14" t="s">
        <v>203</v>
      </c>
      <c r="C49" s="18" t="s">
        <v>123</v>
      </c>
      <c r="D49" s="16" t="s">
        <v>204</v>
      </c>
      <c r="E49" s="16">
        <v>2021</v>
      </c>
      <c r="F49" s="20" t="s">
        <v>205</v>
      </c>
      <c r="G49" s="21">
        <v>53</v>
      </c>
      <c r="H49" s="21">
        <v>53</v>
      </c>
      <c r="I49" s="17"/>
      <c r="J49" s="17"/>
      <c r="K49" s="17"/>
      <c r="L49" s="17">
        <f t="shared" si="1"/>
        <v>53</v>
      </c>
      <c r="M49" s="14" t="s">
        <v>64</v>
      </c>
      <c r="N49" s="15" t="s">
        <v>107</v>
      </c>
      <c r="O49" s="31" t="s">
        <v>39</v>
      </c>
      <c r="P49" s="14" t="s">
        <v>84</v>
      </c>
    </row>
    <row r="50" ht="56.1" customHeight="1" spans="1:16">
      <c r="A50" s="14" t="s">
        <v>19</v>
      </c>
      <c r="B50" s="14" t="s">
        <v>206</v>
      </c>
      <c r="C50" s="14" t="s">
        <v>30</v>
      </c>
      <c r="D50" s="16" t="s">
        <v>207</v>
      </c>
      <c r="E50" s="16">
        <v>2021</v>
      </c>
      <c r="F50" s="20" t="s">
        <v>208</v>
      </c>
      <c r="G50" s="21">
        <v>45</v>
      </c>
      <c r="H50" s="17"/>
      <c r="I50" s="21">
        <v>45</v>
      </c>
      <c r="J50" s="17"/>
      <c r="K50" s="17"/>
      <c r="L50" s="17">
        <f t="shared" si="1"/>
        <v>45</v>
      </c>
      <c r="M50" s="14" t="s">
        <v>33</v>
      </c>
      <c r="N50" s="15" t="s">
        <v>107</v>
      </c>
      <c r="O50" s="14" t="s">
        <v>27</v>
      </c>
      <c r="P50" s="14" t="s">
        <v>84</v>
      </c>
    </row>
    <row r="51" ht="56.1" customHeight="1" spans="1:16">
      <c r="A51" s="14" t="s">
        <v>19</v>
      </c>
      <c r="B51" s="14" t="s">
        <v>209</v>
      </c>
      <c r="C51" s="14" t="s">
        <v>30</v>
      </c>
      <c r="D51" s="16" t="s">
        <v>210</v>
      </c>
      <c r="E51" s="16">
        <v>2021</v>
      </c>
      <c r="F51" s="20" t="s">
        <v>211</v>
      </c>
      <c r="G51" s="21">
        <v>65</v>
      </c>
      <c r="H51" s="17"/>
      <c r="I51" s="21">
        <v>65</v>
      </c>
      <c r="J51" s="17"/>
      <c r="K51" s="17"/>
      <c r="L51" s="17">
        <f t="shared" si="1"/>
        <v>65</v>
      </c>
      <c r="M51" s="14" t="s">
        <v>33</v>
      </c>
      <c r="N51" s="15" t="s">
        <v>107</v>
      </c>
      <c r="O51" s="14" t="s">
        <v>27</v>
      </c>
      <c r="P51" s="14" t="s">
        <v>84</v>
      </c>
    </row>
    <row r="52" ht="56.1" customHeight="1" spans="1:16">
      <c r="A52" s="14" t="s">
        <v>19</v>
      </c>
      <c r="B52" s="14" t="s">
        <v>212</v>
      </c>
      <c r="C52" s="14" t="s">
        <v>213</v>
      </c>
      <c r="D52" s="16" t="s">
        <v>214</v>
      </c>
      <c r="E52" s="16">
        <v>2021</v>
      </c>
      <c r="F52" s="20" t="s">
        <v>215</v>
      </c>
      <c r="G52" s="21">
        <v>46.4</v>
      </c>
      <c r="H52" s="17"/>
      <c r="I52" s="21">
        <v>46.4</v>
      </c>
      <c r="J52" s="17"/>
      <c r="K52" s="17"/>
      <c r="L52" s="17">
        <f t="shared" si="1"/>
        <v>46.4</v>
      </c>
      <c r="M52" s="14" t="s">
        <v>33</v>
      </c>
      <c r="N52" s="15" t="s">
        <v>107</v>
      </c>
      <c r="O52" s="14" t="s">
        <v>27</v>
      </c>
      <c r="P52" s="14" t="s">
        <v>84</v>
      </c>
    </row>
    <row r="53" ht="56.1" customHeight="1" spans="1:16">
      <c r="A53" s="14" t="s">
        <v>19</v>
      </c>
      <c r="B53" s="14" t="s">
        <v>216</v>
      </c>
      <c r="C53" s="14" t="s">
        <v>95</v>
      </c>
      <c r="D53" s="16" t="s">
        <v>217</v>
      </c>
      <c r="E53" s="16">
        <v>2021</v>
      </c>
      <c r="F53" s="20" t="s">
        <v>218</v>
      </c>
      <c r="G53" s="21">
        <v>64.5</v>
      </c>
      <c r="H53" s="21">
        <v>64.5</v>
      </c>
      <c r="I53" s="21"/>
      <c r="J53" s="17"/>
      <c r="K53" s="17"/>
      <c r="L53" s="17">
        <f t="shared" si="1"/>
        <v>64.5</v>
      </c>
      <c r="M53" s="14" t="s">
        <v>33</v>
      </c>
      <c r="N53" s="15" t="s">
        <v>107</v>
      </c>
      <c r="O53" s="31" t="s">
        <v>39</v>
      </c>
      <c r="P53" s="14" t="s">
        <v>84</v>
      </c>
    </row>
    <row r="54" ht="56.1" customHeight="1" spans="1:16">
      <c r="A54" s="14" t="s">
        <v>19</v>
      </c>
      <c r="B54" s="14" t="s">
        <v>219</v>
      </c>
      <c r="C54" s="14" t="s">
        <v>220</v>
      </c>
      <c r="D54" s="16" t="s">
        <v>221</v>
      </c>
      <c r="E54" s="16">
        <v>2021</v>
      </c>
      <c r="F54" s="20" t="s">
        <v>222</v>
      </c>
      <c r="G54" s="21">
        <v>64.5</v>
      </c>
      <c r="H54" s="21">
        <v>64.5</v>
      </c>
      <c r="I54" s="21"/>
      <c r="J54" s="17"/>
      <c r="K54" s="17"/>
      <c r="L54" s="17">
        <f t="shared" si="1"/>
        <v>64.5</v>
      </c>
      <c r="M54" s="14" t="s">
        <v>33</v>
      </c>
      <c r="N54" s="15" t="s">
        <v>107</v>
      </c>
      <c r="O54" s="31" t="s">
        <v>39</v>
      </c>
      <c r="P54" s="14" t="s">
        <v>84</v>
      </c>
    </row>
    <row r="55" ht="56.1" customHeight="1" spans="1:16">
      <c r="A55" s="14" t="s">
        <v>19</v>
      </c>
      <c r="B55" s="14" t="s">
        <v>223</v>
      </c>
      <c r="C55" s="14" t="s">
        <v>224</v>
      </c>
      <c r="D55" s="16" t="s">
        <v>225</v>
      </c>
      <c r="E55" s="16">
        <v>2021</v>
      </c>
      <c r="F55" s="20" t="s">
        <v>226</v>
      </c>
      <c r="G55" s="21">
        <v>44.2</v>
      </c>
      <c r="H55" s="21">
        <v>44.2</v>
      </c>
      <c r="I55" s="21"/>
      <c r="J55" s="17"/>
      <c r="K55" s="17"/>
      <c r="L55" s="17">
        <f t="shared" si="1"/>
        <v>44.2</v>
      </c>
      <c r="M55" s="14" t="s">
        <v>33</v>
      </c>
      <c r="N55" s="15" t="s">
        <v>107</v>
      </c>
      <c r="O55" s="29" t="s">
        <v>39</v>
      </c>
      <c r="P55" s="14" t="s">
        <v>84</v>
      </c>
    </row>
    <row r="56" ht="56.1" customHeight="1" spans="1:16">
      <c r="A56" s="14" t="s">
        <v>19</v>
      </c>
      <c r="B56" s="14" t="s">
        <v>227</v>
      </c>
      <c r="C56" s="18" t="s">
        <v>228</v>
      </c>
      <c r="D56" s="16" t="s">
        <v>229</v>
      </c>
      <c r="E56" s="16">
        <v>2021</v>
      </c>
      <c r="F56" s="20" t="s">
        <v>230</v>
      </c>
      <c r="G56" s="21">
        <v>15</v>
      </c>
      <c r="H56" s="21">
        <v>15</v>
      </c>
      <c r="I56" s="21"/>
      <c r="J56" s="17"/>
      <c r="K56" s="17"/>
      <c r="L56" s="17">
        <f t="shared" si="1"/>
        <v>15</v>
      </c>
      <c r="M56" s="14" t="s">
        <v>33</v>
      </c>
      <c r="N56" s="15" t="s">
        <v>107</v>
      </c>
      <c r="O56" s="31" t="s">
        <v>39</v>
      </c>
      <c r="P56" s="14" t="s">
        <v>84</v>
      </c>
    </row>
    <row r="57" ht="56.1" customHeight="1" spans="1:16">
      <c r="A57" s="14" t="s">
        <v>19</v>
      </c>
      <c r="B57" s="14" t="s">
        <v>231</v>
      </c>
      <c r="C57" s="18" t="s">
        <v>232</v>
      </c>
      <c r="D57" s="16" t="s">
        <v>233</v>
      </c>
      <c r="E57" s="16">
        <v>2021</v>
      </c>
      <c r="F57" s="20" t="s">
        <v>234</v>
      </c>
      <c r="G57" s="21">
        <v>160</v>
      </c>
      <c r="H57" s="21">
        <v>160</v>
      </c>
      <c r="I57" s="21"/>
      <c r="J57" s="17"/>
      <c r="K57" s="17"/>
      <c r="L57" s="17">
        <f t="shared" si="1"/>
        <v>160</v>
      </c>
      <c r="M57" s="14" t="s">
        <v>38</v>
      </c>
      <c r="N57" s="15" t="s">
        <v>107</v>
      </c>
      <c r="O57" s="31" t="s">
        <v>39</v>
      </c>
      <c r="P57" s="14" t="s">
        <v>84</v>
      </c>
    </row>
    <row r="58" ht="77.1" customHeight="1" spans="1:16">
      <c r="A58" s="14" t="s">
        <v>19</v>
      </c>
      <c r="B58" s="14" t="s">
        <v>235</v>
      </c>
      <c r="C58" s="18" t="s">
        <v>236</v>
      </c>
      <c r="D58" s="16" t="s">
        <v>237</v>
      </c>
      <c r="E58" s="16">
        <v>2021</v>
      </c>
      <c r="F58" s="20" t="s">
        <v>238</v>
      </c>
      <c r="G58" s="21">
        <f>96-24.64</f>
        <v>71.36</v>
      </c>
      <c r="H58" s="21">
        <f>96-24.64</f>
        <v>71.36</v>
      </c>
      <c r="I58" s="21"/>
      <c r="J58" s="17"/>
      <c r="K58" s="17"/>
      <c r="L58" s="17">
        <f t="shared" si="1"/>
        <v>71.36</v>
      </c>
      <c r="M58" s="14" t="s">
        <v>38</v>
      </c>
      <c r="N58" s="15" t="s">
        <v>107</v>
      </c>
      <c r="O58" s="31" t="s">
        <v>39</v>
      </c>
      <c r="P58" s="14" t="s">
        <v>84</v>
      </c>
    </row>
    <row r="59" ht="74.1" customHeight="1" spans="1:16">
      <c r="A59" s="14" t="s">
        <v>19</v>
      </c>
      <c r="B59" s="14" t="s">
        <v>239</v>
      </c>
      <c r="C59" s="18" t="s">
        <v>240</v>
      </c>
      <c r="D59" s="16" t="s">
        <v>241</v>
      </c>
      <c r="E59" s="16">
        <v>2021</v>
      </c>
      <c r="F59" s="20" t="s">
        <v>242</v>
      </c>
      <c r="G59" s="21">
        <v>91</v>
      </c>
      <c r="H59" s="17"/>
      <c r="I59" s="21">
        <v>91</v>
      </c>
      <c r="J59" s="17"/>
      <c r="K59" s="17"/>
      <c r="L59" s="17">
        <f t="shared" si="1"/>
        <v>91</v>
      </c>
      <c r="M59" s="14" t="s">
        <v>38</v>
      </c>
      <c r="N59" s="15" t="s">
        <v>107</v>
      </c>
      <c r="O59" s="14" t="s">
        <v>27</v>
      </c>
      <c r="P59" s="14" t="s">
        <v>84</v>
      </c>
    </row>
    <row r="60" ht="56.1" customHeight="1" spans="1:16">
      <c r="A60" s="14" t="s">
        <v>19</v>
      </c>
      <c r="B60" s="14" t="s">
        <v>243</v>
      </c>
      <c r="C60" s="14" t="s">
        <v>244</v>
      </c>
      <c r="D60" s="16" t="s">
        <v>245</v>
      </c>
      <c r="E60" s="16">
        <v>2021</v>
      </c>
      <c r="F60" s="20" t="s">
        <v>246</v>
      </c>
      <c r="G60" s="21">
        <v>96</v>
      </c>
      <c r="H60" s="21">
        <v>96</v>
      </c>
      <c r="I60" s="21"/>
      <c r="J60" s="17"/>
      <c r="K60" s="17"/>
      <c r="L60" s="17">
        <f t="shared" si="1"/>
        <v>96</v>
      </c>
      <c r="M60" s="14" t="s">
        <v>38</v>
      </c>
      <c r="N60" s="15" t="s">
        <v>107</v>
      </c>
      <c r="O60" s="31" t="s">
        <v>39</v>
      </c>
      <c r="P60" s="14" t="s">
        <v>84</v>
      </c>
    </row>
    <row r="61" ht="56.1" customHeight="1" spans="1:16">
      <c r="A61" s="14" t="s">
        <v>19</v>
      </c>
      <c r="B61" s="14" t="s">
        <v>247</v>
      </c>
      <c r="C61" s="18" t="s">
        <v>90</v>
      </c>
      <c r="D61" s="16" t="s">
        <v>248</v>
      </c>
      <c r="E61" s="16">
        <v>2021</v>
      </c>
      <c r="F61" s="20" t="s">
        <v>249</v>
      </c>
      <c r="G61" s="21">
        <v>50</v>
      </c>
      <c r="H61" s="21">
        <v>50</v>
      </c>
      <c r="I61" s="21"/>
      <c r="J61" s="17"/>
      <c r="K61" s="17"/>
      <c r="L61" s="17">
        <f t="shared" si="1"/>
        <v>50</v>
      </c>
      <c r="M61" s="14" t="s">
        <v>38</v>
      </c>
      <c r="N61" s="15" t="s">
        <v>107</v>
      </c>
      <c r="O61" s="31" t="s">
        <v>39</v>
      </c>
      <c r="P61" s="14" t="s">
        <v>84</v>
      </c>
    </row>
    <row r="62" ht="56.1" customHeight="1" spans="1:16">
      <c r="A62" s="14" t="s">
        <v>19</v>
      </c>
      <c r="B62" s="14" t="s">
        <v>250</v>
      </c>
      <c r="C62" s="14" t="s">
        <v>251</v>
      </c>
      <c r="D62" s="16" t="s">
        <v>252</v>
      </c>
      <c r="E62" s="16">
        <v>2021</v>
      </c>
      <c r="F62" s="20" t="s">
        <v>253</v>
      </c>
      <c r="G62" s="21">
        <v>135</v>
      </c>
      <c r="H62" s="17"/>
      <c r="I62" s="21">
        <v>135</v>
      </c>
      <c r="J62" s="17"/>
      <c r="K62" s="17"/>
      <c r="L62" s="17">
        <f t="shared" si="1"/>
        <v>135</v>
      </c>
      <c r="M62" s="14" t="s">
        <v>49</v>
      </c>
      <c r="N62" s="15" t="s">
        <v>107</v>
      </c>
      <c r="O62" s="14" t="s">
        <v>27</v>
      </c>
      <c r="P62" s="14" t="s">
        <v>84</v>
      </c>
    </row>
    <row r="63" ht="56.1" customHeight="1" spans="1:16">
      <c r="A63" s="14" t="s">
        <v>19</v>
      </c>
      <c r="B63" s="14" t="s">
        <v>254</v>
      </c>
      <c r="C63" s="14" t="s">
        <v>251</v>
      </c>
      <c r="D63" s="16" t="s">
        <v>255</v>
      </c>
      <c r="E63" s="16">
        <v>2021</v>
      </c>
      <c r="F63" s="20" t="s">
        <v>256</v>
      </c>
      <c r="G63" s="21">
        <v>59</v>
      </c>
      <c r="H63" s="21">
        <v>59</v>
      </c>
      <c r="I63" s="21"/>
      <c r="J63" s="17"/>
      <c r="K63" s="17"/>
      <c r="L63" s="17">
        <f t="shared" si="1"/>
        <v>59</v>
      </c>
      <c r="M63" s="14" t="s">
        <v>49</v>
      </c>
      <c r="N63" s="15" t="s">
        <v>107</v>
      </c>
      <c r="O63" s="14" t="s">
        <v>27</v>
      </c>
      <c r="P63" s="14" t="s">
        <v>84</v>
      </c>
    </row>
    <row r="64" ht="56.1" customHeight="1" spans="1:16">
      <c r="A64" s="14" t="s">
        <v>19</v>
      </c>
      <c r="B64" s="14" t="s">
        <v>257</v>
      </c>
      <c r="C64" s="15" t="s">
        <v>46</v>
      </c>
      <c r="D64" s="16" t="s">
        <v>258</v>
      </c>
      <c r="E64" s="16">
        <v>2021</v>
      </c>
      <c r="F64" s="20" t="s">
        <v>259</v>
      </c>
      <c r="G64" s="21">
        <v>25</v>
      </c>
      <c r="H64" s="17"/>
      <c r="I64" s="21">
        <v>25</v>
      </c>
      <c r="J64" s="17"/>
      <c r="K64" s="17"/>
      <c r="L64" s="17">
        <f t="shared" si="1"/>
        <v>25</v>
      </c>
      <c r="M64" s="14" t="s">
        <v>49</v>
      </c>
      <c r="N64" s="15" t="s">
        <v>107</v>
      </c>
      <c r="O64" s="29" t="s">
        <v>27</v>
      </c>
      <c r="P64" s="14" t="s">
        <v>84</v>
      </c>
    </row>
    <row r="65" ht="78" customHeight="1" spans="1:16">
      <c r="A65" s="14" t="s">
        <v>19</v>
      </c>
      <c r="B65" s="14" t="s">
        <v>260</v>
      </c>
      <c r="C65" s="15" t="s">
        <v>46</v>
      </c>
      <c r="D65" s="16" t="s">
        <v>261</v>
      </c>
      <c r="E65" s="16">
        <v>2021</v>
      </c>
      <c r="F65" s="20" t="s">
        <v>262</v>
      </c>
      <c r="G65" s="21">
        <v>95</v>
      </c>
      <c r="H65" s="17"/>
      <c r="I65" s="21">
        <v>95</v>
      </c>
      <c r="J65" s="17"/>
      <c r="K65" s="17"/>
      <c r="L65" s="17">
        <f t="shared" si="1"/>
        <v>95</v>
      </c>
      <c r="M65" s="14" t="s">
        <v>49</v>
      </c>
      <c r="N65" s="15" t="s">
        <v>107</v>
      </c>
      <c r="O65" s="29" t="s">
        <v>27</v>
      </c>
      <c r="P65" s="14" t="s">
        <v>84</v>
      </c>
    </row>
    <row r="66" ht="56.1" customHeight="1" spans="1:16">
      <c r="A66" s="14" t="s">
        <v>19</v>
      </c>
      <c r="B66" s="14" t="s">
        <v>263</v>
      </c>
      <c r="C66" s="14" t="s">
        <v>264</v>
      </c>
      <c r="D66" s="16" t="s">
        <v>265</v>
      </c>
      <c r="E66" s="16">
        <v>2021</v>
      </c>
      <c r="F66" s="20" t="s">
        <v>266</v>
      </c>
      <c r="G66" s="21">
        <v>14</v>
      </c>
      <c r="H66" s="17"/>
      <c r="I66" s="21">
        <v>14</v>
      </c>
      <c r="J66" s="17"/>
      <c r="K66" s="17"/>
      <c r="L66" s="17">
        <f t="shared" si="1"/>
        <v>14</v>
      </c>
      <c r="M66" s="14" t="s">
        <v>44</v>
      </c>
      <c r="N66" s="15" t="s">
        <v>107</v>
      </c>
      <c r="O66" s="14" t="s">
        <v>27</v>
      </c>
      <c r="P66" s="14" t="s">
        <v>84</v>
      </c>
    </row>
    <row r="67" ht="56.1" customHeight="1" spans="1:16">
      <c r="A67" s="14" t="s">
        <v>19</v>
      </c>
      <c r="B67" s="14" t="s">
        <v>267</v>
      </c>
      <c r="C67" s="14" t="s">
        <v>268</v>
      </c>
      <c r="D67" s="16" t="s">
        <v>269</v>
      </c>
      <c r="E67" s="16">
        <v>2021</v>
      </c>
      <c r="F67" s="20" t="s">
        <v>270</v>
      </c>
      <c r="G67" s="21">
        <v>35</v>
      </c>
      <c r="H67" s="21">
        <v>35</v>
      </c>
      <c r="I67" s="21"/>
      <c r="J67" s="17"/>
      <c r="K67" s="17"/>
      <c r="L67" s="17">
        <f t="shared" si="1"/>
        <v>35</v>
      </c>
      <c r="M67" s="14" t="s">
        <v>44</v>
      </c>
      <c r="N67" s="15" t="s">
        <v>107</v>
      </c>
      <c r="O67" s="31" t="s">
        <v>39</v>
      </c>
      <c r="P67" s="14" t="s">
        <v>84</v>
      </c>
    </row>
    <row r="68" ht="56.1" customHeight="1" spans="1:16">
      <c r="A68" s="14" t="s">
        <v>19</v>
      </c>
      <c r="B68" s="14" t="s">
        <v>271</v>
      </c>
      <c r="C68" s="14" t="s">
        <v>268</v>
      </c>
      <c r="D68" s="16" t="s">
        <v>272</v>
      </c>
      <c r="E68" s="16">
        <v>2021</v>
      </c>
      <c r="F68" s="20" t="s">
        <v>273</v>
      </c>
      <c r="G68" s="21">
        <v>47</v>
      </c>
      <c r="H68" s="21">
        <v>47</v>
      </c>
      <c r="I68" s="21"/>
      <c r="J68" s="17"/>
      <c r="K68" s="17"/>
      <c r="L68" s="17">
        <f t="shared" si="1"/>
        <v>47</v>
      </c>
      <c r="M68" s="14" t="s">
        <v>44</v>
      </c>
      <c r="N68" s="15" t="s">
        <v>107</v>
      </c>
      <c r="O68" s="31" t="s">
        <v>39</v>
      </c>
      <c r="P68" s="14" t="s">
        <v>84</v>
      </c>
    </row>
    <row r="69" ht="56.1" customHeight="1" spans="1:16">
      <c r="A69" s="14" t="s">
        <v>19</v>
      </c>
      <c r="B69" s="14" t="s">
        <v>274</v>
      </c>
      <c r="C69" s="18" t="s">
        <v>275</v>
      </c>
      <c r="D69" s="16" t="s">
        <v>276</v>
      </c>
      <c r="E69" s="16">
        <v>2021</v>
      </c>
      <c r="F69" s="20" t="s">
        <v>277</v>
      </c>
      <c r="G69" s="21">
        <v>78.3</v>
      </c>
      <c r="H69" s="21">
        <v>78.3</v>
      </c>
      <c r="I69" s="21"/>
      <c r="J69" s="17"/>
      <c r="K69" s="17"/>
      <c r="L69" s="17">
        <f t="shared" si="1"/>
        <v>78.3</v>
      </c>
      <c r="M69" s="14" t="s">
        <v>44</v>
      </c>
      <c r="N69" s="15" t="s">
        <v>107</v>
      </c>
      <c r="O69" s="31" t="s">
        <v>39</v>
      </c>
      <c r="P69" s="14" t="s">
        <v>84</v>
      </c>
    </row>
    <row r="70" ht="56.1" customHeight="1" spans="1:16">
      <c r="A70" s="14" t="s">
        <v>19</v>
      </c>
      <c r="B70" s="14" t="s">
        <v>278</v>
      </c>
      <c r="C70" s="14" t="s">
        <v>279</v>
      </c>
      <c r="D70" s="16" t="s">
        <v>280</v>
      </c>
      <c r="E70" s="16">
        <v>2021</v>
      </c>
      <c r="F70" s="20" t="s">
        <v>281</v>
      </c>
      <c r="G70" s="21">
        <v>17</v>
      </c>
      <c r="H70" s="21">
        <v>17</v>
      </c>
      <c r="I70" s="21"/>
      <c r="J70" s="17"/>
      <c r="K70" s="17"/>
      <c r="L70" s="17">
        <f t="shared" si="1"/>
        <v>17</v>
      </c>
      <c r="M70" s="14" t="s">
        <v>74</v>
      </c>
      <c r="N70" s="15" t="s">
        <v>107</v>
      </c>
      <c r="O70" s="31" t="s">
        <v>39</v>
      </c>
      <c r="P70" s="14" t="s">
        <v>84</v>
      </c>
    </row>
    <row r="71" ht="72.95" customHeight="1" spans="1:16">
      <c r="A71" s="14" t="s">
        <v>19</v>
      </c>
      <c r="B71" s="14" t="s">
        <v>282</v>
      </c>
      <c r="C71" s="14" t="s">
        <v>283</v>
      </c>
      <c r="D71" s="16" t="s">
        <v>284</v>
      </c>
      <c r="E71" s="16">
        <v>2021</v>
      </c>
      <c r="F71" s="20" t="s">
        <v>285</v>
      </c>
      <c r="G71" s="21">
        <v>136.3</v>
      </c>
      <c r="H71" s="17"/>
      <c r="I71" s="21">
        <v>136.3</v>
      </c>
      <c r="J71" s="17"/>
      <c r="K71" s="17"/>
      <c r="L71" s="17">
        <f t="shared" si="1"/>
        <v>136.3</v>
      </c>
      <c r="M71" s="14" t="s">
        <v>74</v>
      </c>
      <c r="N71" s="15" t="s">
        <v>107</v>
      </c>
      <c r="O71" s="14" t="s">
        <v>27</v>
      </c>
      <c r="P71" s="14" t="s">
        <v>84</v>
      </c>
    </row>
    <row r="72" ht="78.95" customHeight="1" spans="1:16">
      <c r="A72" s="14" t="s">
        <v>19</v>
      </c>
      <c r="B72" s="14" t="s">
        <v>286</v>
      </c>
      <c r="C72" s="18" t="s">
        <v>287</v>
      </c>
      <c r="D72" s="16" t="s">
        <v>288</v>
      </c>
      <c r="E72" s="16">
        <v>2021</v>
      </c>
      <c r="F72" s="20" t="s">
        <v>289</v>
      </c>
      <c r="G72" s="21">
        <v>38</v>
      </c>
      <c r="H72" s="21">
        <v>38</v>
      </c>
      <c r="I72" s="21"/>
      <c r="J72" s="17"/>
      <c r="K72" s="17"/>
      <c r="L72" s="17">
        <f t="shared" si="1"/>
        <v>38</v>
      </c>
      <c r="M72" s="14" t="s">
        <v>74</v>
      </c>
      <c r="N72" s="15" t="s">
        <v>107</v>
      </c>
      <c r="O72" s="31" t="s">
        <v>39</v>
      </c>
      <c r="P72" s="14" t="s">
        <v>84</v>
      </c>
    </row>
    <row r="73" ht="56.1" customHeight="1" spans="1:16">
      <c r="A73" s="14" t="s">
        <v>19</v>
      </c>
      <c r="B73" s="14" t="s">
        <v>290</v>
      </c>
      <c r="C73" s="14" t="s">
        <v>291</v>
      </c>
      <c r="D73" s="16" t="s">
        <v>292</v>
      </c>
      <c r="E73" s="16">
        <v>2021</v>
      </c>
      <c r="F73" s="20" t="s">
        <v>293</v>
      </c>
      <c r="G73" s="21">
        <v>16.6</v>
      </c>
      <c r="H73" s="21">
        <v>16.6</v>
      </c>
      <c r="I73" s="21"/>
      <c r="J73" s="17"/>
      <c r="K73" s="17"/>
      <c r="L73" s="17">
        <f t="shared" ref="L73:L93" si="2">SUM(H73:K73)</f>
        <v>16.6</v>
      </c>
      <c r="M73" s="14" t="s">
        <v>74</v>
      </c>
      <c r="N73" s="15" t="s">
        <v>107</v>
      </c>
      <c r="O73" s="31" t="s">
        <v>39</v>
      </c>
      <c r="P73" s="14" t="s">
        <v>84</v>
      </c>
    </row>
    <row r="74" ht="56.1" customHeight="1" spans="1:16">
      <c r="A74" s="14" t="s">
        <v>19</v>
      </c>
      <c r="B74" s="14" t="s">
        <v>294</v>
      </c>
      <c r="C74" s="14" t="s">
        <v>291</v>
      </c>
      <c r="D74" s="16" t="s">
        <v>295</v>
      </c>
      <c r="E74" s="16">
        <v>2021</v>
      </c>
      <c r="F74" s="20" t="s">
        <v>296</v>
      </c>
      <c r="G74" s="21">
        <v>66.3</v>
      </c>
      <c r="H74" s="21">
        <v>66.3</v>
      </c>
      <c r="I74" s="21"/>
      <c r="J74" s="17"/>
      <c r="K74" s="17"/>
      <c r="L74" s="17">
        <f t="shared" si="2"/>
        <v>66.3</v>
      </c>
      <c r="M74" s="14" t="s">
        <v>74</v>
      </c>
      <c r="N74" s="15" t="s">
        <v>107</v>
      </c>
      <c r="O74" s="31" t="s">
        <v>39</v>
      </c>
      <c r="P74" s="14" t="s">
        <v>84</v>
      </c>
    </row>
    <row r="75" ht="56.1" customHeight="1" spans="1:16">
      <c r="A75" s="14" t="s">
        <v>19</v>
      </c>
      <c r="B75" s="14" t="s">
        <v>297</v>
      </c>
      <c r="C75" s="18" t="s">
        <v>298</v>
      </c>
      <c r="D75" s="16" t="s">
        <v>299</v>
      </c>
      <c r="E75" s="16">
        <v>2021</v>
      </c>
      <c r="F75" s="20" t="s">
        <v>300</v>
      </c>
      <c r="G75" s="21">
        <v>11.5</v>
      </c>
      <c r="H75" s="21">
        <v>11.5</v>
      </c>
      <c r="I75" s="21"/>
      <c r="J75" s="17"/>
      <c r="K75" s="17"/>
      <c r="L75" s="17">
        <f t="shared" si="2"/>
        <v>11.5</v>
      </c>
      <c r="M75" s="14" t="s">
        <v>74</v>
      </c>
      <c r="N75" s="14" t="s">
        <v>301</v>
      </c>
      <c r="O75" s="31" t="s">
        <v>39</v>
      </c>
      <c r="P75" s="14" t="s">
        <v>84</v>
      </c>
    </row>
    <row r="76" ht="56.1" customHeight="1" spans="1:16">
      <c r="A76" s="14" t="s">
        <v>19</v>
      </c>
      <c r="B76" s="14" t="s">
        <v>302</v>
      </c>
      <c r="C76" s="14" t="s">
        <v>279</v>
      </c>
      <c r="D76" s="16" t="s">
        <v>303</v>
      </c>
      <c r="E76" s="16">
        <v>2021</v>
      </c>
      <c r="F76" s="20" t="s">
        <v>304</v>
      </c>
      <c r="G76" s="21">
        <v>4</v>
      </c>
      <c r="H76" s="21">
        <v>4</v>
      </c>
      <c r="I76" s="21"/>
      <c r="J76" s="17"/>
      <c r="K76" s="17"/>
      <c r="L76" s="17">
        <f t="shared" si="2"/>
        <v>4</v>
      </c>
      <c r="M76" s="14" t="s">
        <v>74</v>
      </c>
      <c r="N76" s="14" t="s">
        <v>301</v>
      </c>
      <c r="O76" s="31" t="s">
        <v>39</v>
      </c>
      <c r="P76" s="14" t="s">
        <v>84</v>
      </c>
    </row>
    <row r="77" ht="56.1" customHeight="1" spans="1:16">
      <c r="A77" s="14" t="s">
        <v>19</v>
      </c>
      <c r="B77" s="14" t="s">
        <v>305</v>
      </c>
      <c r="C77" s="18" t="s">
        <v>287</v>
      </c>
      <c r="D77" s="16" t="s">
        <v>306</v>
      </c>
      <c r="E77" s="16">
        <v>2021</v>
      </c>
      <c r="F77" s="20" t="s">
        <v>307</v>
      </c>
      <c r="G77" s="21">
        <v>8.5</v>
      </c>
      <c r="H77" s="21">
        <v>8.5</v>
      </c>
      <c r="I77" s="21"/>
      <c r="J77" s="17"/>
      <c r="K77" s="17"/>
      <c r="L77" s="17">
        <f t="shared" si="2"/>
        <v>8.5</v>
      </c>
      <c r="M77" s="14" t="s">
        <v>74</v>
      </c>
      <c r="N77" s="14" t="s">
        <v>301</v>
      </c>
      <c r="O77" s="31" t="s">
        <v>39</v>
      </c>
      <c r="P77" s="14" t="s">
        <v>84</v>
      </c>
    </row>
    <row r="78" ht="56.1" customHeight="1" spans="1:16">
      <c r="A78" s="14" t="s">
        <v>19</v>
      </c>
      <c r="B78" s="14" t="s">
        <v>308</v>
      </c>
      <c r="C78" s="18" t="s">
        <v>287</v>
      </c>
      <c r="D78" s="16" t="s">
        <v>309</v>
      </c>
      <c r="E78" s="16">
        <v>2021</v>
      </c>
      <c r="F78" s="20" t="s">
        <v>310</v>
      </c>
      <c r="G78" s="21">
        <v>6.5</v>
      </c>
      <c r="H78" s="21">
        <v>6.5</v>
      </c>
      <c r="I78" s="21"/>
      <c r="J78" s="17"/>
      <c r="K78" s="17"/>
      <c r="L78" s="17">
        <f t="shared" si="2"/>
        <v>6.5</v>
      </c>
      <c r="M78" s="14" t="s">
        <v>74</v>
      </c>
      <c r="N78" s="14" t="s">
        <v>301</v>
      </c>
      <c r="O78" s="31" t="s">
        <v>39</v>
      </c>
      <c r="P78" s="14" t="s">
        <v>84</v>
      </c>
    </row>
    <row r="79" ht="56.1" customHeight="1" spans="1:16">
      <c r="A79" s="14" t="s">
        <v>19</v>
      </c>
      <c r="B79" s="14" t="s">
        <v>311</v>
      </c>
      <c r="C79" s="18" t="s">
        <v>312</v>
      </c>
      <c r="D79" s="16" t="s">
        <v>313</v>
      </c>
      <c r="E79" s="16">
        <v>2021</v>
      </c>
      <c r="F79" s="20" t="s">
        <v>314</v>
      </c>
      <c r="G79" s="21">
        <v>140.1</v>
      </c>
      <c r="H79" s="17"/>
      <c r="I79" s="21">
        <v>140.1</v>
      </c>
      <c r="J79" s="17"/>
      <c r="K79" s="17"/>
      <c r="L79" s="17">
        <f t="shared" si="2"/>
        <v>140.1</v>
      </c>
      <c r="M79" s="14" t="s">
        <v>54</v>
      </c>
      <c r="N79" s="15" t="s">
        <v>107</v>
      </c>
      <c r="O79" s="14" t="s">
        <v>27</v>
      </c>
      <c r="P79" s="14" t="s">
        <v>84</v>
      </c>
    </row>
    <row r="80" ht="56.1" customHeight="1" spans="1:16">
      <c r="A80" s="14" t="s">
        <v>19</v>
      </c>
      <c r="B80" s="14" t="s">
        <v>315</v>
      </c>
      <c r="C80" s="14" t="s">
        <v>316</v>
      </c>
      <c r="D80" s="16" t="s">
        <v>317</v>
      </c>
      <c r="E80" s="16">
        <v>2021</v>
      </c>
      <c r="F80" s="20" t="s">
        <v>318</v>
      </c>
      <c r="G80" s="21">
        <v>60.8</v>
      </c>
      <c r="H80" s="21">
        <v>60.8</v>
      </c>
      <c r="I80" s="21"/>
      <c r="J80" s="17"/>
      <c r="K80" s="17"/>
      <c r="L80" s="17">
        <f t="shared" si="2"/>
        <v>60.8</v>
      </c>
      <c r="M80" s="14" t="s">
        <v>69</v>
      </c>
      <c r="N80" s="15" t="s">
        <v>107</v>
      </c>
      <c r="O80" s="31" t="s">
        <v>39</v>
      </c>
      <c r="P80" s="14" t="s">
        <v>84</v>
      </c>
    </row>
    <row r="81" ht="56.1" customHeight="1" spans="1:16">
      <c r="A81" s="14" t="s">
        <v>19</v>
      </c>
      <c r="B81" s="14" t="s">
        <v>319</v>
      </c>
      <c r="C81" s="14" t="s">
        <v>66</v>
      </c>
      <c r="D81" s="16" t="s">
        <v>320</v>
      </c>
      <c r="E81" s="16">
        <v>2021</v>
      </c>
      <c r="F81" s="20" t="s">
        <v>321</v>
      </c>
      <c r="G81" s="21">
        <v>90.6</v>
      </c>
      <c r="H81" s="17"/>
      <c r="I81" s="21">
        <v>90.6</v>
      </c>
      <c r="J81" s="17"/>
      <c r="K81" s="17"/>
      <c r="L81" s="17">
        <f t="shared" si="2"/>
        <v>90.6</v>
      </c>
      <c r="M81" s="14" t="s">
        <v>69</v>
      </c>
      <c r="N81" s="15" t="s">
        <v>107</v>
      </c>
      <c r="O81" s="29" t="s">
        <v>27</v>
      </c>
      <c r="P81" s="14" t="s">
        <v>84</v>
      </c>
    </row>
    <row r="82" ht="56.1" customHeight="1" spans="1:16">
      <c r="A82" s="14" t="s">
        <v>19</v>
      </c>
      <c r="B82" s="14" t="s">
        <v>322</v>
      </c>
      <c r="C82" s="14" t="s">
        <v>323</v>
      </c>
      <c r="D82" s="16" t="s">
        <v>324</v>
      </c>
      <c r="E82" s="16">
        <v>2021</v>
      </c>
      <c r="F82" s="20" t="s">
        <v>325</v>
      </c>
      <c r="G82" s="21">
        <v>25.5</v>
      </c>
      <c r="H82" s="21">
        <v>25.5</v>
      </c>
      <c r="I82" s="21"/>
      <c r="J82" s="17"/>
      <c r="K82" s="17"/>
      <c r="L82" s="17">
        <f t="shared" si="2"/>
        <v>25.5</v>
      </c>
      <c r="M82" s="14" t="s">
        <v>69</v>
      </c>
      <c r="N82" s="15" t="s">
        <v>107</v>
      </c>
      <c r="O82" s="31" t="s">
        <v>39</v>
      </c>
      <c r="P82" s="14" t="s">
        <v>84</v>
      </c>
    </row>
    <row r="83" ht="56.1" customHeight="1" spans="1:16">
      <c r="A83" s="14" t="s">
        <v>19</v>
      </c>
      <c r="B83" s="14" t="s">
        <v>326</v>
      </c>
      <c r="C83" s="18" t="s">
        <v>327</v>
      </c>
      <c r="D83" s="16" t="s">
        <v>328</v>
      </c>
      <c r="E83" s="16">
        <v>2021</v>
      </c>
      <c r="F83" s="20" t="s">
        <v>329</v>
      </c>
      <c r="G83" s="21">
        <v>29.5</v>
      </c>
      <c r="H83" s="21">
        <v>29.5</v>
      </c>
      <c r="I83" s="21"/>
      <c r="J83" s="17"/>
      <c r="K83" s="17"/>
      <c r="L83" s="17">
        <f t="shared" si="2"/>
        <v>29.5</v>
      </c>
      <c r="M83" s="14" t="s">
        <v>69</v>
      </c>
      <c r="N83" s="15" t="s">
        <v>107</v>
      </c>
      <c r="O83" s="31" t="s">
        <v>39</v>
      </c>
      <c r="P83" s="14" t="s">
        <v>84</v>
      </c>
    </row>
    <row r="84" ht="56.1" customHeight="1" spans="1:16">
      <c r="A84" s="14" t="s">
        <v>19</v>
      </c>
      <c r="B84" s="14" t="s">
        <v>330</v>
      </c>
      <c r="C84" s="14" t="s">
        <v>331</v>
      </c>
      <c r="D84" s="16" t="s">
        <v>332</v>
      </c>
      <c r="E84" s="16">
        <v>2021</v>
      </c>
      <c r="F84" s="20" t="s">
        <v>333</v>
      </c>
      <c r="G84" s="21">
        <v>60.6</v>
      </c>
      <c r="H84" s="21">
        <v>60.6</v>
      </c>
      <c r="I84" s="21"/>
      <c r="J84" s="17"/>
      <c r="K84" s="17"/>
      <c r="L84" s="17">
        <f t="shared" si="2"/>
        <v>60.6</v>
      </c>
      <c r="M84" s="14" t="s">
        <v>69</v>
      </c>
      <c r="N84" s="15" t="s">
        <v>107</v>
      </c>
      <c r="O84" s="31" t="s">
        <v>39</v>
      </c>
      <c r="P84" s="14" t="s">
        <v>84</v>
      </c>
    </row>
    <row r="85" ht="56.1" customHeight="1" spans="1:16">
      <c r="A85" s="14" t="s">
        <v>19</v>
      </c>
      <c r="B85" s="14" t="s">
        <v>334</v>
      </c>
      <c r="C85" s="18" t="s">
        <v>335</v>
      </c>
      <c r="D85" s="16" t="s">
        <v>336</v>
      </c>
      <c r="E85" s="16">
        <v>2021</v>
      </c>
      <c r="F85" s="20" t="s">
        <v>337</v>
      </c>
      <c r="G85" s="21">
        <v>44.3</v>
      </c>
      <c r="H85" s="21">
        <v>44.3</v>
      </c>
      <c r="I85" s="21"/>
      <c r="J85" s="17"/>
      <c r="K85" s="17"/>
      <c r="L85" s="17">
        <f t="shared" si="2"/>
        <v>44.3</v>
      </c>
      <c r="M85" s="14" t="s">
        <v>69</v>
      </c>
      <c r="N85" s="15" t="s">
        <v>107</v>
      </c>
      <c r="O85" s="14" t="s">
        <v>27</v>
      </c>
      <c r="P85" s="14" t="s">
        <v>84</v>
      </c>
    </row>
    <row r="86" ht="56.1" customHeight="1" spans="1:16">
      <c r="A86" s="14" t="s">
        <v>19</v>
      </c>
      <c r="B86" s="14" t="s">
        <v>338</v>
      </c>
      <c r="C86" s="14" t="s">
        <v>339</v>
      </c>
      <c r="D86" s="16" t="s">
        <v>340</v>
      </c>
      <c r="E86" s="16">
        <v>2021</v>
      </c>
      <c r="F86" s="20" t="s">
        <v>341</v>
      </c>
      <c r="G86" s="21">
        <v>35</v>
      </c>
      <c r="H86" s="17"/>
      <c r="I86" s="21">
        <v>35</v>
      </c>
      <c r="J86" s="17"/>
      <c r="K86" s="17"/>
      <c r="L86" s="17">
        <f t="shared" si="2"/>
        <v>35</v>
      </c>
      <c r="M86" s="14" t="s">
        <v>79</v>
      </c>
      <c r="N86" s="15" t="s">
        <v>342</v>
      </c>
      <c r="O86" s="14" t="s">
        <v>27</v>
      </c>
      <c r="P86" s="14" t="s">
        <v>84</v>
      </c>
    </row>
    <row r="87" ht="56.1" customHeight="1" spans="1:16">
      <c r="A87" s="14" t="s">
        <v>19</v>
      </c>
      <c r="B87" s="14" t="s">
        <v>343</v>
      </c>
      <c r="C87" s="14" t="s">
        <v>344</v>
      </c>
      <c r="D87" s="16" t="s">
        <v>345</v>
      </c>
      <c r="E87" s="16">
        <v>2021</v>
      </c>
      <c r="F87" s="20" t="s">
        <v>346</v>
      </c>
      <c r="G87" s="21">
        <v>50</v>
      </c>
      <c r="H87" s="21">
        <v>50</v>
      </c>
      <c r="I87" s="21"/>
      <c r="J87" s="17"/>
      <c r="K87" s="17"/>
      <c r="L87" s="17">
        <f t="shared" si="2"/>
        <v>50</v>
      </c>
      <c r="M87" s="14" t="s">
        <v>79</v>
      </c>
      <c r="N87" s="15" t="s">
        <v>107</v>
      </c>
      <c r="O87" s="31" t="s">
        <v>39</v>
      </c>
      <c r="P87" s="14" t="s">
        <v>84</v>
      </c>
    </row>
    <row r="88" ht="56.1" customHeight="1" spans="1:16">
      <c r="A88" s="14" t="s">
        <v>19</v>
      </c>
      <c r="B88" s="14" t="s">
        <v>347</v>
      </c>
      <c r="C88" s="18" t="s">
        <v>348</v>
      </c>
      <c r="D88" s="16" t="s">
        <v>349</v>
      </c>
      <c r="E88" s="16">
        <v>2021</v>
      </c>
      <c r="F88" s="20" t="s">
        <v>350</v>
      </c>
      <c r="G88" s="21">
        <v>15</v>
      </c>
      <c r="H88" s="21">
        <v>15</v>
      </c>
      <c r="I88" s="21"/>
      <c r="J88" s="17"/>
      <c r="K88" s="17"/>
      <c r="L88" s="17">
        <f t="shared" si="2"/>
        <v>15</v>
      </c>
      <c r="M88" s="14" t="s">
        <v>79</v>
      </c>
      <c r="N88" s="15" t="s">
        <v>107</v>
      </c>
      <c r="O88" s="31" t="s">
        <v>39</v>
      </c>
      <c r="P88" s="14" t="s">
        <v>84</v>
      </c>
    </row>
    <row r="89" ht="56.1" customHeight="1" spans="1:16">
      <c r="A89" s="14" t="s">
        <v>19</v>
      </c>
      <c r="B89" s="14" t="s">
        <v>351</v>
      </c>
      <c r="C89" s="15" t="s">
        <v>76</v>
      </c>
      <c r="D89" s="16" t="s">
        <v>352</v>
      </c>
      <c r="E89" s="16">
        <v>2021</v>
      </c>
      <c r="F89" s="20" t="s">
        <v>353</v>
      </c>
      <c r="G89" s="21">
        <v>45</v>
      </c>
      <c r="H89" s="21">
        <v>45</v>
      </c>
      <c r="I89" s="21"/>
      <c r="J89" s="17"/>
      <c r="K89" s="17"/>
      <c r="L89" s="17">
        <f t="shared" si="2"/>
        <v>45</v>
      </c>
      <c r="M89" s="14" t="s">
        <v>79</v>
      </c>
      <c r="N89" s="15" t="s">
        <v>107</v>
      </c>
      <c r="O89" s="29" t="s">
        <v>39</v>
      </c>
      <c r="P89" s="14" t="s">
        <v>84</v>
      </c>
    </row>
    <row r="90" ht="56.1" customHeight="1" spans="1:16">
      <c r="A90" s="14" t="s">
        <v>19</v>
      </c>
      <c r="B90" s="14" t="s">
        <v>354</v>
      </c>
      <c r="C90" s="18" t="s">
        <v>355</v>
      </c>
      <c r="D90" s="16" t="s">
        <v>356</v>
      </c>
      <c r="E90" s="16">
        <v>2021</v>
      </c>
      <c r="F90" s="20" t="s">
        <v>357</v>
      </c>
      <c r="G90" s="21">
        <v>30</v>
      </c>
      <c r="H90" s="21">
        <v>30</v>
      </c>
      <c r="I90" s="21"/>
      <c r="J90" s="17"/>
      <c r="K90" s="17"/>
      <c r="L90" s="17">
        <f t="shared" si="2"/>
        <v>30</v>
      </c>
      <c r="M90" s="14" t="s">
        <v>79</v>
      </c>
      <c r="N90" s="15" t="s">
        <v>107</v>
      </c>
      <c r="O90" s="31" t="s">
        <v>39</v>
      </c>
      <c r="P90" s="14" t="s">
        <v>84</v>
      </c>
    </row>
    <row r="91" ht="56.1" customHeight="1" spans="1:16">
      <c r="A91" s="14" t="s">
        <v>19</v>
      </c>
      <c r="B91" s="14" t="s">
        <v>358</v>
      </c>
      <c r="C91" s="14" t="s">
        <v>339</v>
      </c>
      <c r="D91" s="16" t="s">
        <v>359</v>
      </c>
      <c r="E91" s="16">
        <v>2021</v>
      </c>
      <c r="F91" s="20" t="s">
        <v>360</v>
      </c>
      <c r="G91" s="21">
        <v>47</v>
      </c>
      <c r="H91" s="17"/>
      <c r="I91" s="21">
        <v>47</v>
      </c>
      <c r="J91" s="17"/>
      <c r="K91" s="17"/>
      <c r="L91" s="17">
        <f t="shared" si="2"/>
        <v>47</v>
      </c>
      <c r="M91" s="14" t="s">
        <v>79</v>
      </c>
      <c r="N91" s="15" t="s">
        <v>107</v>
      </c>
      <c r="O91" s="14" t="s">
        <v>27</v>
      </c>
      <c r="P91" s="14" t="s">
        <v>84</v>
      </c>
    </row>
    <row r="92" ht="56.1" customHeight="1" spans="1:16">
      <c r="A92" s="14" t="s">
        <v>19</v>
      </c>
      <c r="B92" s="14" t="s">
        <v>361</v>
      </c>
      <c r="C92" s="14" t="s">
        <v>362</v>
      </c>
      <c r="D92" s="16" t="s">
        <v>363</v>
      </c>
      <c r="E92" s="16">
        <v>2021</v>
      </c>
      <c r="F92" s="20" t="s">
        <v>364</v>
      </c>
      <c r="G92" s="21">
        <v>12</v>
      </c>
      <c r="H92" s="21">
        <v>12</v>
      </c>
      <c r="I92" s="21"/>
      <c r="J92" s="17"/>
      <c r="K92" s="17"/>
      <c r="L92" s="17">
        <f t="shared" si="2"/>
        <v>12</v>
      </c>
      <c r="M92" s="14" t="s">
        <v>79</v>
      </c>
      <c r="N92" s="15" t="s">
        <v>107</v>
      </c>
      <c r="O92" s="31" t="s">
        <v>39</v>
      </c>
      <c r="P92" s="14" t="s">
        <v>84</v>
      </c>
    </row>
    <row r="93" ht="56.1" customHeight="1" spans="1:16">
      <c r="A93" s="14" t="s">
        <v>19</v>
      </c>
      <c r="B93" s="14" t="s">
        <v>365</v>
      </c>
      <c r="C93" s="18" t="s">
        <v>104</v>
      </c>
      <c r="D93" s="16" t="s">
        <v>366</v>
      </c>
      <c r="E93" s="16">
        <v>2021</v>
      </c>
      <c r="F93" s="20" t="s">
        <v>367</v>
      </c>
      <c r="G93" s="17">
        <v>72.9</v>
      </c>
      <c r="H93" s="17"/>
      <c r="I93" s="17"/>
      <c r="J93" s="17"/>
      <c r="K93" s="17">
        <v>72.9</v>
      </c>
      <c r="L93" s="17">
        <v>72.9</v>
      </c>
      <c r="M93" s="14" t="s">
        <v>25</v>
      </c>
      <c r="N93" s="15" t="s">
        <v>107</v>
      </c>
      <c r="O93" s="14" t="s">
        <v>27</v>
      </c>
      <c r="P93" s="14" t="s">
        <v>84</v>
      </c>
    </row>
    <row r="94" ht="56.1" customHeight="1" spans="1:16">
      <c r="A94" s="14" t="s">
        <v>19</v>
      </c>
      <c r="B94" s="14" t="s">
        <v>368</v>
      </c>
      <c r="C94" s="14" t="s">
        <v>369</v>
      </c>
      <c r="D94" s="16" t="s">
        <v>370</v>
      </c>
      <c r="E94" s="16">
        <v>2021</v>
      </c>
      <c r="F94" s="16" t="s">
        <v>371</v>
      </c>
      <c r="G94" s="17">
        <v>135</v>
      </c>
      <c r="H94" s="17"/>
      <c r="I94" s="17"/>
      <c r="J94" s="17"/>
      <c r="K94" s="17">
        <v>135</v>
      </c>
      <c r="L94" s="17">
        <v>135</v>
      </c>
      <c r="M94" s="14" t="s">
        <v>33</v>
      </c>
      <c r="N94" s="15" t="s">
        <v>107</v>
      </c>
      <c r="O94" s="14" t="s">
        <v>27</v>
      </c>
      <c r="P94" s="14" t="s">
        <v>84</v>
      </c>
    </row>
    <row r="95" ht="56.1" customHeight="1" spans="1:16">
      <c r="A95" s="14" t="s">
        <v>19</v>
      </c>
      <c r="B95" s="14" t="s">
        <v>372</v>
      </c>
      <c r="C95" s="14" t="s">
        <v>369</v>
      </c>
      <c r="D95" s="16" t="s">
        <v>373</v>
      </c>
      <c r="E95" s="16">
        <v>2021</v>
      </c>
      <c r="F95" s="16" t="s">
        <v>374</v>
      </c>
      <c r="G95" s="17">
        <v>90</v>
      </c>
      <c r="H95" s="17"/>
      <c r="I95" s="17"/>
      <c r="J95" s="17"/>
      <c r="K95" s="17">
        <v>90</v>
      </c>
      <c r="L95" s="17">
        <v>90</v>
      </c>
      <c r="M95" s="14" t="s">
        <v>33</v>
      </c>
      <c r="N95" s="15" t="s">
        <v>107</v>
      </c>
      <c r="O95" s="14" t="s">
        <v>27</v>
      </c>
      <c r="P95" s="14" t="s">
        <v>84</v>
      </c>
    </row>
    <row r="96" ht="56.1" customHeight="1" spans="1:16">
      <c r="A96" s="14" t="s">
        <v>19</v>
      </c>
      <c r="B96" s="14" t="s">
        <v>375</v>
      </c>
      <c r="C96" s="14" t="s">
        <v>66</v>
      </c>
      <c r="D96" s="16" t="s">
        <v>376</v>
      </c>
      <c r="E96" s="16">
        <v>2021</v>
      </c>
      <c r="F96" s="16" t="s">
        <v>377</v>
      </c>
      <c r="G96" s="21">
        <v>100</v>
      </c>
      <c r="H96" s="21"/>
      <c r="I96" s="21"/>
      <c r="J96" s="17"/>
      <c r="K96" s="21">
        <v>100</v>
      </c>
      <c r="L96" s="17">
        <v>100</v>
      </c>
      <c r="M96" s="14" t="s">
        <v>69</v>
      </c>
      <c r="N96" s="15" t="s">
        <v>378</v>
      </c>
      <c r="O96" s="29" t="s">
        <v>27</v>
      </c>
      <c r="P96" s="14" t="s">
        <v>84</v>
      </c>
    </row>
    <row r="97" ht="56.1" customHeight="1" spans="1:16">
      <c r="A97" s="14"/>
      <c r="B97" s="34" t="s">
        <v>379</v>
      </c>
      <c r="C97" s="14"/>
      <c r="D97" s="35"/>
      <c r="E97" s="16"/>
      <c r="F97" s="16"/>
      <c r="G97" s="36">
        <f t="shared" ref="G97:L97" si="3">SUM(G6:G96)</f>
        <v>6531.1675</v>
      </c>
      <c r="H97" s="36">
        <f t="shared" si="3"/>
        <v>4647.0675</v>
      </c>
      <c r="I97" s="36">
        <f t="shared" si="3"/>
        <v>1476.1</v>
      </c>
      <c r="J97" s="36">
        <f t="shared" si="3"/>
        <v>0</v>
      </c>
      <c r="K97" s="36">
        <f t="shared" si="3"/>
        <v>408</v>
      </c>
      <c r="L97" s="36">
        <f t="shared" si="3"/>
        <v>6531.1675</v>
      </c>
      <c r="M97" s="41"/>
      <c r="N97" s="42"/>
      <c r="O97" s="43"/>
      <c r="P97" s="30"/>
    </row>
    <row r="98" ht="42" spans="1:16">
      <c r="A98" s="18" t="s">
        <v>380</v>
      </c>
      <c r="B98" s="37" t="s">
        <v>381</v>
      </c>
      <c r="C98" s="14" t="s">
        <v>382</v>
      </c>
      <c r="D98" s="38" t="s">
        <v>383</v>
      </c>
      <c r="E98" s="39">
        <v>2021</v>
      </c>
      <c r="F98" s="16" t="s">
        <v>384</v>
      </c>
      <c r="G98" s="40">
        <f t="shared" ref="G98:G146" si="4">L98</f>
        <v>34</v>
      </c>
      <c r="H98" s="17">
        <v>34</v>
      </c>
      <c r="I98" s="17"/>
      <c r="J98" s="17"/>
      <c r="K98" s="17"/>
      <c r="L98" s="40">
        <f t="shared" ref="L98:L143" si="5">SUM(H98:K98)</f>
        <v>34</v>
      </c>
      <c r="M98" s="14" t="s">
        <v>385</v>
      </c>
      <c r="N98" s="14" t="s">
        <v>386</v>
      </c>
      <c r="O98" s="44" t="s">
        <v>27</v>
      </c>
      <c r="P98" s="28" t="s">
        <v>385</v>
      </c>
    </row>
    <row r="99" ht="42" spans="1:16">
      <c r="A99" s="18" t="s">
        <v>380</v>
      </c>
      <c r="B99" s="37" t="s">
        <v>387</v>
      </c>
      <c r="C99" s="14" t="s">
        <v>131</v>
      </c>
      <c r="D99" s="38" t="s">
        <v>388</v>
      </c>
      <c r="E99" s="39">
        <v>2021</v>
      </c>
      <c r="F99" s="16" t="s">
        <v>389</v>
      </c>
      <c r="G99" s="40">
        <f t="shared" si="4"/>
        <v>20</v>
      </c>
      <c r="H99" s="17">
        <v>20</v>
      </c>
      <c r="I99" s="17"/>
      <c r="J99" s="17"/>
      <c r="K99" s="17"/>
      <c r="L99" s="40">
        <f t="shared" si="5"/>
        <v>20</v>
      </c>
      <c r="M99" s="14" t="s">
        <v>385</v>
      </c>
      <c r="N99" s="14" t="s">
        <v>386</v>
      </c>
      <c r="O99" s="14" t="s">
        <v>27</v>
      </c>
      <c r="P99" s="28" t="s">
        <v>385</v>
      </c>
    </row>
    <row r="100" ht="42" spans="1:16">
      <c r="A100" s="18" t="s">
        <v>380</v>
      </c>
      <c r="B100" s="37" t="s">
        <v>390</v>
      </c>
      <c r="C100" s="14" t="s">
        <v>391</v>
      </c>
      <c r="D100" s="38" t="s">
        <v>392</v>
      </c>
      <c r="E100" s="39">
        <v>2021</v>
      </c>
      <c r="F100" s="16" t="s">
        <v>393</v>
      </c>
      <c r="G100" s="40">
        <f t="shared" si="4"/>
        <v>8</v>
      </c>
      <c r="H100" s="17">
        <v>8</v>
      </c>
      <c r="I100" s="17"/>
      <c r="J100" s="17"/>
      <c r="K100" s="17"/>
      <c r="L100" s="40">
        <f t="shared" si="5"/>
        <v>8</v>
      </c>
      <c r="M100" s="14" t="s">
        <v>385</v>
      </c>
      <c r="N100" s="14" t="s">
        <v>386</v>
      </c>
      <c r="O100" s="45" t="s">
        <v>39</v>
      </c>
      <c r="P100" s="28" t="s">
        <v>385</v>
      </c>
    </row>
    <row r="101" ht="42" spans="1:16">
      <c r="A101" s="18" t="s">
        <v>380</v>
      </c>
      <c r="B101" s="37" t="s">
        <v>394</v>
      </c>
      <c r="C101" s="14" t="s">
        <v>395</v>
      </c>
      <c r="D101" s="38" t="s">
        <v>396</v>
      </c>
      <c r="E101" s="39">
        <v>2021</v>
      </c>
      <c r="F101" s="16" t="s">
        <v>397</v>
      </c>
      <c r="G101" s="40">
        <f t="shared" si="4"/>
        <v>8</v>
      </c>
      <c r="H101" s="17">
        <v>8</v>
      </c>
      <c r="I101" s="17"/>
      <c r="J101" s="17"/>
      <c r="K101" s="17"/>
      <c r="L101" s="40">
        <f t="shared" si="5"/>
        <v>8</v>
      </c>
      <c r="M101" s="14" t="s">
        <v>385</v>
      </c>
      <c r="N101" s="14" t="s">
        <v>386</v>
      </c>
      <c r="O101" s="45" t="s">
        <v>39</v>
      </c>
      <c r="P101" s="28" t="s">
        <v>385</v>
      </c>
    </row>
    <row r="102" ht="42" spans="1:16">
      <c r="A102" s="18" t="s">
        <v>380</v>
      </c>
      <c r="B102" s="37" t="s">
        <v>398</v>
      </c>
      <c r="C102" s="14" t="s">
        <v>153</v>
      </c>
      <c r="D102" s="38" t="s">
        <v>399</v>
      </c>
      <c r="E102" s="39">
        <v>2021</v>
      </c>
      <c r="F102" s="16" t="s">
        <v>400</v>
      </c>
      <c r="G102" s="40">
        <f t="shared" si="4"/>
        <v>36</v>
      </c>
      <c r="H102" s="17">
        <v>36</v>
      </c>
      <c r="I102" s="17"/>
      <c r="J102" s="17"/>
      <c r="K102" s="17"/>
      <c r="L102" s="40">
        <f t="shared" si="5"/>
        <v>36</v>
      </c>
      <c r="M102" s="14" t="s">
        <v>385</v>
      </c>
      <c r="N102" s="14" t="s">
        <v>386</v>
      </c>
      <c r="O102" s="45" t="s">
        <v>39</v>
      </c>
      <c r="P102" s="28" t="s">
        <v>385</v>
      </c>
    </row>
    <row r="103" ht="42" spans="1:16">
      <c r="A103" s="18" t="s">
        <v>380</v>
      </c>
      <c r="B103" s="37" t="s">
        <v>401</v>
      </c>
      <c r="C103" s="14" t="s">
        <v>395</v>
      </c>
      <c r="D103" s="38" t="s">
        <v>402</v>
      </c>
      <c r="E103" s="39">
        <v>2021</v>
      </c>
      <c r="F103" s="16" t="s">
        <v>403</v>
      </c>
      <c r="G103" s="40">
        <f t="shared" si="4"/>
        <v>59</v>
      </c>
      <c r="H103" s="17">
        <v>59</v>
      </c>
      <c r="I103" s="17"/>
      <c r="J103" s="17"/>
      <c r="K103" s="17"/>
      <c r="L103" s="40">
        <f t="shared" si="5"/>
        <v>59</v>
      </c>
      <c r="M103" s="14" t="s">
        <v>385</v>
      </c>
      <c r="N103" s="14" t="s">
        <v>386</v>
      </c>
      <c r="O103" s="45" t="s">
        <v>39</v>
      </c>
      <c r="P103" s="28" t="s">
        <v>385</v>
      </c>
    </row>
    <row r="104" ht="42" spans="1:16">
      <c r="A104" s="18" t="s">
        <v>380</v>
      </c>
      <c r="B104" s="37" t="s">
        <v>404</v>
      </c>
      <c r="C104" s="14" t="s">
        <v>405</v>
      </c>
      <c r="D104" s="38" t="s">
        <v>406</v>
      </c>
      <c r="E104" s="39">
        <v>2021</v>
      </c>
      <c r="F104" s="16" t="s">
        <v>407</v>
      </c>
      <c r="G104" s="40">
        <f t="shared" si="4"/>
        <v>26</v>
      </c>
      <c r="H104" s="17">
        <v>26</v>
      </c>
      <c r="I104" s="17"/>
      <c r="J104" s="17"/>
      <c r="K104" s="17"/>
      <c r="L104" s="40">
        <f t="shared" si="5"/>
        <v>26</v>
      </c>
      <c r="M104" s="14" t="s">
        <v>385</v>
      </c>
      <c r="N104" s="14" t="s">
        <v>386</v>
      </c>
      <c r="O104" s="45" t="s">
        <v>39</v>
      </c>
      <c r="P104" s="28" t="s">
        <v>385</v>
      </c>
    </row>
    <row r="105" ht="42" spans="1:16">
      <c r="A105" s="18" t="s">
        <v>380</v>
      </c>
      <c r="B105" s="37" t="s">
        <v>408</v>
      </c>
      <c r="C105" s="14" t="s">
        <v>409</v>
      </c>
      <c r="D105" s="38" t="s">
        <v>410</v>
      </c>
      <c r="E105" s="39">
        <v>2021</v>
      </c>
      <c r="F105" s="16" t="s">
        <v>411</v>
      </c>
      <c r="G105" s="40">
        <f t="shared" si="4"/>
        <v>10</v>
      </c>
      <c r="H105" s="17">
        <v>10</v>
      </c>
      <c r="I105" s="17"/>
      <c r="J105" s="17"/>
      <c r="K105" s="17"/>
      <c r="L105" s="40">
        <f t="shared" si="5"/>
        <v>10</v>
      </c>
      <c r="M105" s="14" t="s">
        <v>385</v>
      </c>
      <c r="N105" s="14" t="s">
        <v>386</v>
      </c>
      <c r="O105" s="45" t="s">
        <v>39</v>
      </c>
      <c r="P105" s="28" t="s">
        <v>385</v>
      </c>
    </row>
    <row r="106" ht="42" spans="1:16">
      <c r="A106" s="18" t="s">
        <v>380</v>
      </c>
      <c r="B106" s="37" t="s">
        <v>412</v>
      </c>
      <c r="C106" s="14" t="s">
        <v>181</v>
      </c>
      <c r="D106" s="38" t="s">
        <v>413</v>
      </c>
      <c r="E106" s="39">
        <v>2021</v>
      </c>
      <c r="F106" s="16" t="s">
        <v>414</v>
      </c>
      <c r="G106" s="40">
        <f t="shared" si="4"/>
        <v>5</v>
      </c>
      <c r="H106" s="17">
        <v>5</v>
      </c>
      <c r="I106" s="17"/>
      <c r="J106" s="17"/>
      <c r="K106" s="17"/>
      <c r="L106" s="40">
        <f t="shared" si="5"/>
        <v>5</v>
      </c>
      <c r="M106" s="14" t="s">
        <v>385</v>
      </c>
      <c r="N106" s="14" t="s">
        <v>386</v>
      </c>
      <c r="O106" s="14" t="s">
        <v>27</v>
      </c>
      <c r="P106" s="28" t="s">
        <v>385</v>
      </c>
    </row>
    <row r="107" ht="42" spans="1:16">
      <c r="A107" s="18" t="s">
        <v>380</v>
      </c>
      <c r="B107" s="37" t="s">
        <v>415</v>
      </c>
      <c r="C107" s="14" t="s">
        <v>177</v>
      </c>
      <c r="D107" s="38" t="s">
        <v>416</v>
      </c>
      <c r="E107" s="39">
        <v>2021</v>
      </c>
      <c r="F107" s="16" t="s">
        <v>417</v>
      </c>
      <c r="G107" s="40">
        <f t="shared" si="4"/>
        <v>20</v>
      </c>
      <c r="H107" s="17">
        <v>20</v>
      </c>
      <c r="I107" s="17"/>
      <c r="J107" s="17"/>
      <c r="K107" s="17"/>
      <c r="L107" s="40">
        <f t="shared" si="5"/>
        <v>20</v>
      </c>
      <c r="M107" s="14" t="s">
        <v>385</v>
      </c>
      <c r="N107" s="14" t="s">
        <v>386</v>
      </c>
      <c r="O107" s="31" t="s">
        <v>39</v>
      </c>
      <c r="P107" s="28" t="s">
        <v>385</v>
      </c>
    </row>
    <row r="108" ht="42" spans="1:16">
      <c r="A108" s="18" t="s">
        <v>380</v>
      </c>
      <c r="B108" s="37" t="s">
        <v>418</v>
      </c>
      <c r="C108" s="14" t="s">
        <v>316</v>
      </c>
      <c r="D108" s="38" t="s">
        <v>419</v>
      </c>
      <c r="E108" s="39">
        <v>2021</v>
      </c>
      <c r="F108" s="16" t="s">
        <v>420</v>
      </c>
      <c r="G108" s="40">
        <f t="shared" si="4"/>
        <v>30</v>
      </c>
      <c r="H108" s="17">
        <v>30</v>
      </c>
      <c r="I108" s="17"/>
      <c r="J108" s="17"/>
      <c r="K108" s="17"/>
      <c r="L108" s="40">
        <f t="shared" si="5"/>
        <v>30</v>
      </c>
      <c r="M108" s="14" t="s">
        <v>385</v>
      </c>
      <c r="N108" s="14" t="s">
        <v>386</v>
      </c>
      <c r="O108" s="31" t="s">
        <v>39</v>
      </c>
      <c r="P108" s="28" t="s">
        <v>385</v>
      </c>
    </row>
    <row r="109" ht="42" spans="1:16">
      <c r="A109" s="18" t="s">
        <v>380</v>
      </c>
      <c r="B109" s="37" t="s">
        <v>421</v>
      </c>
      <c r="C109" s="18" t="s">
        <v>327</v>
      </c>
      <c r="D109" s="38" t="s">
        <v>422</v>
      </c>
      <c r="E109" s="39">
        <v>2021</v>
      </c>
      <c r="F109" s="16" t="s">
        <v>423</v>
      </c>
      <c r="G109" s="40">
        <f t="shared" si="4"/>
        <v>38</v>
      </c>
      <c r="H109" s="17">
        <v>38</v>
      </c>
      <c r="I109" s="17"/>
      <c r="J109" s="17"/>
      <c r="K109" s="17"/>
      <c r="L109" s="40">
        <f t="shared" si="5"/>
        <v>38</v>
      </c>
      <c r="M109" s="14" t="s">
        <v>385</v>
      </c>
      <c r="N109" s="14" t="s">
        <v>386</v>
      </c>
      <c r="O109" s="31" t="s">
        <v>39</v>
      </c>
      <c r="P109" s="28" t="s">
        <v>385</v>
      </c>
    </row>
    <row r="110" ht="42" spans="1:16">
      <c r="A110" s="18" t="s">
        <v>380</v>
      </c>
      <c r="B110" s="37" t="s">
        <v>424</v>
      </c>
      <c r="C110" s="14" t="s">
        <v>66</v>
      </c>
      <c r="D110" s="38" t="s">
        <v>425</v>
      </c>
      <c r="E110" s="39">
        <v>2021</v>
      </c>
      <c r="F110" s="16" t="s">
        <v>426</v>
      </c>
      <c r="G110" s="40">
        <f t="shared" si="4"/>
        <v>30</v>
      </c>
      <c r="H110" s="17">
        <v>30</v>
      </c>
      <c r="I110" s="17"/>
      <c r="J110" s="17"/>
      <c r="K110" s="17"/>
      <c r="L110" s="40">
        <f t="shared" si="5"/>
        <v>30</v>
      </c>
      <c r="M110" s="14" t="s">
        <v>385</v>
      </c>
      <c r="N110" s="14" t="s">
        <v>386</v>
      </c>
      <c r="O110" s="29" t="s">
        <v>27</v>
      </c>
      <c r="P110" s="28" t="s">
        <v>385</v>
      </c>
    </row>
    <row r="111" ht="42" spans="1:16">
      <c r="A111" s="18" t="s">
        <v>380</v>
      </c>
      <c r="B111" s="37" t="s">
        <v>427</v>
      </c>
      <c r="C111" s="14" t="s">
        <v>323</v>
      </c>
      <c r="D111" s="38" t="s">
        <v>428</v>
      </c>
      <c r="E111" s="39">
        <v>2021</v>
      </c>
      <c r="F111" s="16" t="s">
        <v>429</v>
      </c>
      <c r="G111" s="40">
        <f t="shared" si="4"/>
        <v>7</v>
      </c>
      <c r="H111" s="17">
        <v>7</v>
      </c>
      <c r="I111" s="17"/>
      <c r="J111" s="17"/>
      <c r="K111" s="17"/>
      <c r="L111" s="40">
        <f t="shared" si="5"/>
        <v>7</v>
      </c>
      <c r="M111" s="14" t="s">
        <v>385</v>
      </c>
      <c r="N111" s="14" t="s">
        <v>386</v>
      </c>
      <c r="O111" s="45" t="s">
        <v>39</v>
      </c>
      <c r="P111" s="28" t="s">
        <v>385</v>
      </c>
    </row>
    <row r="112" ht="42" spans="1:16">
      <c r="A112" s="18" t="s">
        <v>380</v>
      </c>
      <c r="B112" s="37" t="s">
        <v>430</v>
      </c>
      <c r="C112" s="14" t="s">
        <v>431</v>
      </c>
      <c r="D112" s="38" t="s">
        <v>432</v>
      </c>
      <c r="E112" s="39">
        <v>2021</v>
      </c>
      <c r="F112" s="16" t="s">
        <v>433</v>
      </c>
      <c r="G112" s="40">
        <f t="shared" si="4"/>
        <v>65</v>
      </c>
      <c r="H112" s="17">
        <v>65</v>
      </c>
      <c r="I112" s="17"/>
      <c r="J112" s="17"/>
      <c r="K112" s="17"/>
      <c r="L112" s="40">
        <f t="shared" si="5"/>
        <v>65</v>
      </c>
      <c r="M112" s="14" t="s">
        <v>385</v>
      </c>
      <c r="N112" s="14" t="s">
        <v>386</v>
      </c>
      <c r="O112" s="31" t="s">
        <v>39</v>
      </c>
      <c r="P112" s="28" t="s">
        <v>385</v>
      </c>
    </row>
    <row r="113" ht="42" spans="1:16">
      <c r="A113" s="18" t="s">
        <v>380</v>
      </c>
      <c r="B113" s="37" t="s">
        <v>434</v>
      </c>
      <c r="C113" s="14" t="s">
        <v>197</v>
      </c>
      <c r="D113" s="38" t="s">
        <v>435</v>
      </c>
      <c r="E113" s="39">
        <v>2021</v>
      </c>
      <c r="F113" s="16" t="s">
        <v>436</v>
      </c>
      <c r="G113" s="40">
        <f t="shared" si="4"/>
        <v>8</v>
      </c>
      <c r="H113" s="17">
        <v>8</v>
      </c>
      <c r="I113" s="17"/>
      <c r="J113" s="17"/>
      <c r="K113" s="17"/>
      <c r="L113" s="40">
        <f t="shared" si="5"/>
        <v>8</v>
      </c>
      <c r="M113" s="14" t="s">
        <v>385</v>
      </c>
      <c r="N113" s="14" t="s">
        <v>386</v>
      </c>
      <c r="O113" s="31" t="s">
        <v>39</v>
      </c>
      <c r="P113" s="28" t="s">
        <v>385</v>
      </c>
    </row>
    <row r="114" ht="42" spans="1:16">
      <c r="A114" s="18" t="s">
        <v>380</v>
      </c>
      <c r="B114" s="37" t="s">
        <v>437</v>
      </c>
      <c r="C114" s="14" t="s">
        <v>197</v>
      </c>
      <c r="D114" s="38" t="s">
        <v>438</v>
      </c>
      <c r="E114" s="39">
        <v>2021</v>
      </c>
      <c r="F114" s="16" t="s">
        <v>439</v>
      </c>
      <c r="G114" s="40">
        <f t="shared" si="4"/>
        <v>80</v>
      </c>
      <c r="H114" s="17">
        <v>80</v>
      </c>
      <c r="I114" s="17"/>
      <c r="J114" s="17"/>
      <c r="K114" s="17"/>
      <c r="L114" s="40">
        <f t="shared" si="5"/>
        <v>80</v>
      </c>
      <c r="M114" s="14" t="s">
        <v>385</v>
      </c>
      <c r="N114" s="14" t="s">
        <v>386</v>
      </c>
      <c r="O114" s="31" t="s">
        <v>39</v>
      </c>
      <c r="P114" s="28" t="s">
        <v>385</v>
      </c>
    </row>
    <row r="115" ht="42" spans="1:16">
      <c r="A115" s="18" t="s">
        <v>380</v>
      </c>
      <c r="B115" s="37" t="s">
        <v>440</v>
      </c>
      <c r="C115" s="14" t="s">
        <v>441</v>
      </c>
      <c r="D115" s="38" t="s">
        <v>442</v>
      </c>
      <c r="E115" s="39">
        <v>2021</v>
      </c>
      <c r="F115" s="16" t="s">
        <v>443</v>
      </c>
      <c r="G115" s="40">
        <f t="shared" si="4"/>
        <v>3</v>
      </c>
      <c r="H115" s="17">
        <v>3</v>
      </c>
      <c r="I115" s="17"/>
      <c r="J115" s="17"/>
      <c r="K115" s="17"/>
      <c r="L115" s="40">
        <f t="shared" si="5"/>
        <v>3</v>
      </c>
      <c r="M115" s="14" t="s">
        <v>385</v>
      </c>
      <c r="N115" s="14" t="s">
        <v>386</v>
      </c>
      <c r="O115" s="45" t="s">
        <v>39</v>
      </c>
      <c r="P115" s="28" t="s">
        <v>385</v>
      </c>
    </row>
    <row r="116" ht="42" spans="1:16">
      <c r="A116" s="18" t="s">
        <v>380</v>
      </c>
      <c r="B116" s="37" t="s">
        <v>444</v>
      </c>
      <c r="C116" s="18" t="s">
        <v>298</v>
      </c>
      <c r="D116" s="38" t="s">
        <v>445</v>
      </c>
      <c r="E116" s="39">
        <v>2021</v>
      </c>
      <c r="F116" s="16" t="s">
        <v>446</v>
      </c>
      <c r="G116" s="40">
        <f t="shared" si="4"/>
        <v>7</v>
      </c>
      <c r="H116" s="17">
        <v>7</v>
      </c>
      <c r="I116" s="17"/>
      <c r="J116" s="17"/>
      <c r="K116" s="17"/>
      <c r="L116" s="40">
        <f t="shared" si="5"/>
        <v>7</v>
      </c>
      <c r="M116" s="14" t="s">
        <v>385</v>
      </c>
      <c r="N116" s="14" t="s">
        <v>386</v>
      </c>
      <c r="O116" s="45" t="s">
        <v>39</v>
      </c>
      <c r="P116" s="28" t="s">
        <v>385</v>
      </c>
    </row>
    <row r="117" ht="42" spans="1:16">
      <c r="A117" s="18" t="s">
        <v>380</v>
      </c>
      <c r="B117" s="37" t="s">
        <v>447</v>
      </c>
      <c r="C117" s="18" t="s">
        <v>287</v>
      </c>
      <c r="D117" s="38" t="s">
        <v>448</v>
      </c>
      <c r="E117" s="39">
        <v>2021</v>
      </c>
      <c r="F117" s="16" t="s">
        <v>449</v>
      </c>
      <c r="G117" s="40">
        <f t="shared" si="4"/>
        <v>3</v>
      </c>
      <c r="H117" s="17">
        <v>3</v>
      </c>
      <c r="I117" s="17"/>
      <c r="J117" s="17"/>
      <c r="K117" s="17"/>
      <c r="L117" s="40">
        <f t="shared" si="5"/>
        <v>3</v>
      </c>
      <c r="M117" s="14" t="s">
        <v>385</v>
      </c>
      <c r="N117" s="14" t="s">
        <v>386</v>
      </c>
      <c r="O117" s="31" t="s">
        <v>39</v>
      </c>
      <c r="P117" s="28" t="s">
        <v>385</v>
      </c>
    </row>
    <row r="118" ht="42" spans="1:16">
      <c r="A118" s="18" t="s">
        <v>380</v>
      </c>
      <c r="B118" s="37" t="s">
        <v>450</v>
      </c>
      <c r="C118" s="14" t="s">
        <v>451</v>
      </c>
      <c r="D118" s="38" t="s">
        <v>452</v>
      </c>
      <c r="E118" s="39">
        <v>2021</v>
      </c>
      <c r="F118" s="16" t="s">
        <v>453</v>
      </c>
      <c r="G118" s="40">
        <f t="shared" si="4"/>
        <v>1</v>
      </c>
      <c r="H118" s="17">
        <v>1</v>
      </c>
      <c r="I118" s="17"/>
      <c r="J118" s="17"/>
      <c r="K118" s="17"/>
      <c r="L118" s="40">
        <f t="shared" si="5"/>
        <v>1</v>
      </c>
      <c r="M118" s="14" t="s">
        <v>385</v>
      </c>
      <c r="N118" s="14" t="s">
        <v>386</v>
      </c>
      <c r="O118" s="29" t="s">
        <v>39</v>
      </c>
      <c r="P118" s="28" t="s">
        <v>385</v>
      </c>
    </row>
    <row r="119" ht="42" spans="1:16">
      <c r="A119" s="18" t="s">
        <v>380</v>
      </c>
      <c r="B119" s="37" t="s">
        <v>454</v>
      </c>
      <c r="C119" s="14" t="s">
        <v>455</v>
      </c>
      <c r="D119" s="38" t="s">
        <v>456</v>
      </c>
      <c r="E119" s="39">
        <v>2021</v>
      </c>
      <c r="F119" s="16" t="s">
        <v>457</v>
      </c>
      <c r="G119" s="40">
        <f t="shared" si="4"/>
        <v>2</v>
      </c>
      <c r="H119" s="17">
        <v>2</v>
      </c>
      <c r="I119" s="17"/>
      <c r="J119" s="17"/>
      <c r="K119" s="17"/>
      <c r="L119" s="40">
        <f t="shared" si="5"/>
        <v>2</v>
      </c>
      <c r="M119" s="14" t="s">
        <v>385</v>
      </c>
      <c r="N119" s="14" t="s">
        <v>386</v>
      </c>
      <c r="O119" s="45" t="s">
        <v>39</v>
      </c>
      <c r="P119" s="28" t="s">
        <v>385</v>
      </c>
    </row>
    <row r="120" ht="42" spans="1:16">
      <c r="A120" s="18" t="s">
        <v>380</v>
      </c>
      <c r="B120" s="37" t="s">
        <v>458</v>
      </c>
      <c r="C120" s="14" t="s">
        <v>279</v>
      </c>
      <c r="D120" s="38" t="s">
        <v>459</v>
      </c>
      <c r="E120" s="39">
        <v>2021</v>
      </c>
      <c r="F120" s="16" t="s">
        <v>460</v>
      </c>
      <c r="G120" s="40">
        <f t="shared" si="4"/>
        <v>1</v>
      </c>
      <c r="H120" s="17">
        <v>1</v>
      </c>
      <c r="I120" s="17"/>
      <c r="J120" s="17"/>
      <c r="K120" s="17"/>
      <c r="L120" s="40">
        <f t="shared" si="5"/>
        <v>1</v>
      </c>
      <c r="M120" s="14" t="s">
        <v>385</v>
      </c>
      <c r="N120" s="14" t="s">
        <v>386</v>
      </c>
      <c r="O120" s="45" t="s">
        <v>39</v>
      </c>
      <c r="P120" s="28" t="s">
        <v>385</v>
      </c>
    </row>
    <row r="121" ht="42" spans="1:16">
      <c r="A121" s="18" t="s">
        <v>380</v>
      </c>
      <c r="B121" s="37" t="s">
        <v>461</v>
      </c>
      <c r="C121" s="18" t="s">
        <v>462</v>
      </c>
      <c r="D121" s="38" t="s">
        <v>463</v>
      </c>
      <c r="E121" s="39">
        <v>2021</v>
      </c>
      <c r="F121" s="16" t="s">
        <v>464</v>
      </c>
      <c r="G121" s="40">
        <f t="shared" si="4"/>
        <v>2</v>
      </c>
      <c r="H121" s="17">
        <v>2</v>
      </c>
      <c r="I121" s="17"/>
      <c r="J121" s="17"/>
      <c r="K121" s="17"/>
      <c r="L121" s="40">
        <f t="shared" si="5"/>
        <v>2</v>
      </c>
      <c r="M121" s="14" t="s">
        <v>385</v>
      </c>
      <c r="N121" s="14" t="s">
        <v>386</v>
      </c>
      <c r="O121" s="31" t="s">
        <v>39</v>
      </c>
      <c r="P121" s="28" t="s">
        <v>385</v>
      </c>
    </row>
    <row r="122" ht="42" spans="1:16">
      <c r="A122" s="18" t="s">
        <v>380</v>
      </c>
      <c r="B122" s="37" t="s">
        <v>465</v>
      </c>
      <c r="C122" s="18" t="s">
        <v>466</v>
      </c>
      <c r="D122" s="38" t="s">
        <v>467</v>
      </c>
      <c r="E122" s="39">
        <v>2021</v>
      </c>
      <c r="F122" s="16" t="s">
        <v>468</v>
      </c>
      <c r="G122" s="40">
        <f t="shared" si="4"/>
        <v>3</v>
      </c>
      <c r="H122" s="17">
        <v>3</v>
      </c>
      <c r="I122" s="17"/>
      <c r="J122" s="17"/>
      <c r="K122" s="17"/>
      <c r="L122" s="40">
        <f t="shared" si="5"/>
        <v>3</v>
      </c>
      <c r="M122" s="14" t="s">
        <v>385</v>
      </c>
      <c r="N122" s="14" t="s">
        <v>386</v>
      </c>
      <c r="O122" s="31" t="s">
        <v>39</v>
      </c>
      <c r="P122" s="28" t="s">
        <v>385</v>
      </c>
    </row>
    <row r="123" ht="42" spans="1:16">
      <c r="A123" s="18" t="s">
        <v>380</v>
      </c>
      <c r="B123" s="37" t="s">
        <v>469</v>
      </c>
      <c r="C123" s="14" t="s">
        <v>283</v>
      </c>
      <c r="D123" s="38" t="s">
        <v>470</v>
      </c>
      <c r="E123" s="39">
        <v>2021</v>
      </c>
      <c r="F123" s="16" t="s">
        <v>471</v>
      </c>
      <c r="G123" s="40">
        <f t="shared" si="4"/>
        <v>3</v>
      </c>
      <c r="H123" s="17">
        <v>3</v>
      </c>
      <c r="I123" s="17"/>
      <c r="J123" s="17"/>
      <c r="K123" s="17"/>
      <c r="L123" s="40">
        <f t="shared" si="5"/>
        <v>3</v>
      </c>
      <c r="M123" s="14" t="s">
        <v>385</v>
      </c>
      <c r="N123" s="14" t="s">
        <v>386</v>
      </c>
      <c r="O123" s="14" t="s">
        <v>27</v>
      </c>
      <c r="P123" s="28" t="s">
        <v>385</v>
      </c>
    </row>
    <row r="124" ht="42" spans="1:16">
      <c r="A124" s="18" t="s">
        <v>380</v>
      </c>
      <c r="B124" s="37" t="s">
        <v>472</v>
      </c>
      <c r="C124" s="14" t="s">
        <v>291</v>
      </c>
      <c r="D124" s="38" t="s">
        <v>473</v>
      </c>
      <c r="E124" s="39">
        <v>2021</v>
      </c>
      <c r="F124" s="16" t="s">
        <v>474</v>
      </c>
      <c r="G124" s="40">
        <f t="shared" si="4"/>
        <v>20</v>
      </c>
      <c r="H124" s="17">
        <v>20</v>
      </c>
      <c r="I124" s="17"/>
      <c r="J124" s="17"/>
      <c r="K124" s="17"/>
      <c r="L124" s="40">
        <f t="shared" si="5"/>
        <v>20</v>
      </c>
      <c r="M124" s="14" t="s">
        <v>385</v>
      </c>
      <c r="N124" s="14" t="s">
        <v>386</v>
      </c>
      <c r="O124" s="45" t="s">
        <v>39</v>
      </c>
      <c r="P124" s="28" t="s">
        <v>385</v>
      </c>
    </row>
    <row r="125" ht="42" spans="1:16">
      <c r="A125" s="18" t="s">
        <v>380</v>
      </c>
      <c r="B125" s="37" t="s">
        <v>475</v>
      </c>
      <c r="C125" s="14" t="s">
        <v>476</v>
      </c>
      <c r="D125" s="38" t="s">
        <v>477</v>
      </c>
      <c r="E125" s="39">
        <v>2021</v>
      </c>
      <c r="F125" s="16" t="s">
        <v>478</v>
      </c>
      <c r="G125" s="40">
        <f t="shared" si="4"/>
        <v>6</v>
      </c>
      <c r="H125" s="17">
        <v>6</v>
      </c>
      <c r="I125" s="17"/>
      <c r="J125" s="17"/>
      <c r="K125" s="17"/>
      <c r="L125" s="40">
        <f t="shared" si="5"/>
        <v>6</v>
      </c>
      <c r="M125" s="14" t="s">
        <v>385</v>
      </c>
      <c r="N125" s="14" t="s">
        <v>386</v>
      </c>
      <c r="O125" s="45" t="s">
        <v>39</v>
      </c>
      <c r="P125" s="28" t="s">
        <v>385</v>
      </c>
    </row>
    <row r="126" ht="42" spans="1:16">
      <c r="A126" s="18" t="s">
        <v>380</v>
      </c>
      <c r="B126" s="37" t="s">
        <v>479</v>
      </c>
      <c r="C126" s="14" t="s">
        <v>480</v>
      </c>
      <c r="D126" s="38" t="s">
        <v>481</v>
      </c>
      <c r="E126" s="39">
        <v>2021</v>
      </c>
      <c r="F126" s="16" t="s">
        <v>482</v>
      </c>
      <c r="G126" s="40">
        <f t="shared" si="4"/>
        <v>17</v>
      </c>
      <c r="H126" s="17">
        <v>17</v>
      </c>
      <c r="I126" s="17"/>
      <c r="J126" s="17"/>
      <c r="K126" s="17"/>
      <c r="L126" s="40">
        <f t="shared" si="5"/>
        <v>17</v>
      </c>
      <c r="M126" s="14" t="s">
        <v>385</v>
      </c>
      <c r="N126" s="14" t="s">
        <v>386</v>
      </c>
      <c r="O126" s="45" t="s">
        <v>39</v>
      </c>
      <c r="P126" s="28" t="s">
        <v>385</v>
      </c>
    </row>
    <row r="127" ht="42" spans="1:16">
      <c r="A127" s="18" t="s">
        <v>380</v>
      </c>
      <c r="B127" s="37" t="s">
        <v>483</v>
      </c>
      <c r="C127" s="14" t="s">
        <v>484</v>
      </c>
      <c r="D127" s="38" t="s">
        <v>485</v>
      </c>
      <c r="E127" s="39">
        <v>2021</v>
      </c>
      <c r="F127" s="16" t="s">
        <v>486</v>
      </c>
      <c r="G127" s="40">
        <f t="shared" si="4"/>
        <v>4</v>
      </c>
      <c r="H127" s="17">
        <v>4</v>
      </c>
      <c r="I127" s="17"/>
      <c r="J127" s="17"/>
      <c r="K127" s="17"/>
      <c r="L127" s="40">
        <f t="shared" si="5"/>
        <v>4</v>
      </c>
      <c r="M127" s="14" t="s">
        <v>385</v>
      </c>
      <c r="N127" s="14" t="s">
        <v>386</v>
      </c>
      <c r="O127" s="45" t="s">
        <v>39</v>
      </c>
      <c r="P127" s="28" t="s">
        <v>385</v>
      </c>
    </row>
    <row r="128" ht="42" spans="1:16">
      <c r="A128" s="18" t="s">
        <v>380</v>
      </c>
      <c r="B128" s="37" t="s">
        <v>487</v>
      </c>
      <c r="C128" s="14" t="s">
        <v>488</v>
      </c>
      <c r="D128" s="38" t="s">
        <v>489</v>
      </c>
      <c r="E128" s="39">
        <v>2021</v>
      </c>
      <c r="F128" s="16" t="s">
        <v>490</v>
      </c>
      <c r="G128" s="40">
        <f t="shared" si="4"/>
        <v>6</v>
      </c>
      <c r="H128" s="17">
        <v>6</v>
      </c>
      <c r="I128" s="17"/>
      <c r="J128" s="17"/>
      <c r="K128" s="17"/>
      <c r="L128" s="40">
        <f t="shared" si="5"/>
        <v>6</v>
      </c>
      <c r="M128" s="14" t="s">
        <v>385</v>
      </c>
      <c r="N128" s="14" t="s">
        <v>386</v>
      </c>
      <c r="O128" s="31" t="s">
        <v>39</v>
      </c>
      <c r="P128" s="28" t="s">
        <v>385</v>
      </c>
    </row>
    <row r="129" ht="42" spans="1:16">
      <c r="A129" s="18" t="s">
        <v>380</v>
      </c>
      <c r="B129" s="37" t="s">
        <v>491</v>
      </c>
      <c r="C129" s="14" t="s">
        <v>51</v>
      </c>
      <c r="D129" s="38" t="s">
        <v>492</v>
      </c>
      <c r="E129" s="39">
        <v>2021</v>
      </c>
      <c r="F129" s="16" t="s">
        <v>493</v>
      </c>
      <c r="G129" s="40">
        <f t="shared" si="4"/>
        <v>6</v>
      </c>
      <c r="H129" s="17">
        <v>6</v>
      </c>
      <c r="I129" s="17"/>
      <c r="J129" s="17"/>
      <c r="K129" s="17"/>
      <c r="L129" s="40">
        <f t="shared" si="5"/>
        <v>6</v>
      </c>
      <c r="M129" s="14" t="s">
        <v>385</v>
      </c>
      <c r="N129" s="14" t="s">
        <v>386</v>
      </c>
      <c r="O129" s="29" t="s">
        <v>39</v>
      </c>
      <c r="P129" s="28" t="s">
        <v>385</v>
      </c>
    </row>
    <row r="130" ht="42" spans="1:16">
      <c r="A130" s="18" t="s">
        <v>380</v>
      </c>
      <c r="B130" s="37" t="s">
        <v>494</v>
      </c>
      <c r="C130" s="14" t="s">
        <v>495</v>
      </c>
      <c r="D130" s="38" t="s">
        <v>496</v>
      </c>
      <c r="E130" s="39">
        <v>2021</v>
      </c>
      <c r="F130" s="16" t="s">
        <v>490</v>
      </c>
      <c r="G130" s="40">
        <f t="shared" si="4"/>
        <v>6</v>
      </c>
      <c r="H130" s="17">
        <v>6</v>
      </c>
      <c r="I130" s="17"/>
      <c r="J130" s="17"/>
      <c r="K130" s="17"/>
      <c r="L130" s="40">
        <f t="shared" si="5"/>
        <v>6</v>
      </c>
      <c r="M130" s="14" t="s">
        <v>385</v>
      </c>
      <c r="N130" s="14" t="s">
        <v>386</v>
      </c>
      <c r="O130" s="45" t="s">
        <v>39</v>
      </c>
      <c r="P130" s="28" t="s">
        <v>385</v>
      </c>
    </row>
    <row r="131" ht="42" spans="1:16">
      <c r="A131" s="18" t="s">
        <v>380</v>
      </c>
      <c r="B131" s="37" t="s">
        <v>497</v>
      </c>
      <c r="C131" s="18" t="s">
        <v>232</v>
      </c>
      <c r="D131" s="38" t="s">
        <v>498</v>
      </c>
      <c r="E131" s="39">
        <v>2021</v>
      </c>
      <c r="F131" s="16" t="s">
        <v>499</v>
      </c>
      <c r="G131" s="40">
        <f t="shared" si="4"/>
        <v>22</v>
      </c>
      <c r="H131" s="17">
        <v>22</v>
      </c>
      <c r="I131" s="17"/>
      <c r="J131" s="17"/>
      <c r="K131" s="17"/>
      <c r="L131" s="40">
        <f t="shared" si="5"/>
        <v>22</v>
      </c>
      <c r="M131" s="14" t="s">
        <v>385</v>
      </c>
      <c r="N131" s="14" t="s">
        <v>386</v>
      </c>
      <c r="O131" s="31" t="s">
        <v>39</v>
      </c>
      <c r="P131" s="28" t="s">
        <v>385</v>
      </c>
    </row>
    <row r="132" ht="42" spans="1:16">
      <c r="A132" s="18" t="s">
        <v>380</v>
      </c>
      <c r="B132" s="37" t="s">
        <v>500</v>
      </c>
      <c r="C132" s="18" t="s">
        <v>501</v>
      </c>
      <c r="D132" s="38" t="s">
        <v>502</v>
      </c>
      <c r="E132" s="39">
        <v>2021</v>
      </c>
      <c r="F132" s="16" t="s">
        <v>503</v>
      </c>
      <c r="G132" s="40">
        <f t="shared" si="4"/>
        <v>2</v>
      </c>
      <c r="H132" s="17">
        <v>2</v>
      </c>
      <c r="I132" s="17"/>
      <c r="J132" s="17"/>
      <c r="K132" s="17"/>
      <c r="L132" s="40">
        <f t="shared" si="5"/>
        <v>2</v>
      </c>
      <c r="M132" s="14" t="s">
        <v>385</v>
      </c>
      <c r="N132" s="14" t="s">
        <v>386</v>
      </c>
      <c r="O132" s="45" t="s">
        <v>39</v>
      </c>
      <c r="P132" s="28" t="s">
        <v>385</v>
      </c>
    </row>
    <row r="133" ht="42" spans="1:16">
      <c r="A133" s="18" t="s">
        <v>380</v>
      </c>
      <c r="B133" s="37" t="s">
        <v>504</v>
      </c>
      <c r="C133" s="18" t="s">
        <v>505</v>
      </c>
      <c r="D133" s="38" t="s">
        <v>506</v>
      </c>
      <c r="E133" s="39">
        <v>2021</v>
      </c>
      <c r="F133" s="16" t="s">
        <v>507</v>
      </c>
      <c r="G133" s="40">
        <f t="shared" si="4"/>
        <v>2</v>
      </c>
      <c r="H133" s="17">
        <v>2</v>
      </c>
      <c r="I133" s="17"/>
      <c r="J133" s="17"/>
      <c r="K133" s="17"/>
      <c r="L133" s="40">
        <f t="shared" si="5"/>
        <v>2</v>
      </c>
      <c r="M133" s="14" t="s">
        <v>385</v>
      </c>
      <c r="N133" s="14" t="s">
        <v>386</v>
      </c>
      <c r="O133" s="46" t="s">
        <v>27</v>
      </c>
      <c r="P133" s="28" t="s">
        <v>385</v>
      </c>
    </row>
    <row r="134" ht="42" spans="1:16">
      <c r="A134" s="18" t="s">
        <v>380</v>
      </c>
      <c r="B134" s="37" t="s">
        <v>508</v>
      </c>
      <c r="C134" s="18" t="s">
        <v>240</v>
      </c>
      <c r="D134" s="38" t="s">
        <v>509</v>
      </c>
      <c r="E134" s="39">
        <v>2021</v>
      </c>
      <c r="F134" s="16" t="s">
        <v>423</v>
      </c>
      <c r="G134" s="40">
        <f t="shared" si="4"/>
        <v>2</v>
      </c>
      <c r="H134" s="17">
        <v>2</v>
      </c>
      <c r="I134" s="17"/>
      <c r="J134" s="17"/>
      <c r="K134" s="17"/>
      <c r="L134" s="40">
        <f t="shared" si="5"/>
        <v>2</v>
      </c>
      <c r="M134" s="14" t="s">
        <v>385</v>
      </c>
      <c r="N134" s="14" t="s">
        <v>386</v>
      </c>
      <c r="O134" s="14" t="s">
        <v>27</v>
      </c>
      <c r="P134" s="28" t="s">
        <v>385</v>
      </c>
    </row>
    <row r="135" ht="42" spans="1:16">
      <c r="A135" s="18" t="s">
        <v>380</v>
      </c>
      <c r="B135" s="37" t="s">
        <v>510</v>
      </c>
      <c r="C135" s="14" t="s">
        <v>511</v>
      </c>
      <c r="D135" s="38" t="s">
        <v>512</v>
      </c>
      <c r="E135" s="39">
        <v>2021</v>
      </c>
      <c r="F135" s="16" t="s">
        <v>513</v>
      </c>
      <c r="G135" s="40">
        <f t="shared" si="4"/>
        <v>2</v>
      </c>
      <c r="H135" s="17">
        <v>2</v>
      </c>
      <c r="I135" s="17"/>
      <c r="J135" s="17"/>
      <c r="K135" s="17"/>
      <c r="L135" s="40">
        <f t="shared" si="5"/>
        <v>2</v>
      </c>
      <c r="M135" s="14" t="s">
        <v>385</v>
      </c>
      <c r="N135" s="14" t="s">
        <v>386</v>
      </c>
      <c r="O135" s="45" t="s">
        <v>39</v>
      </c>
      <c r="P135" s="28" t="s">
        <v>385</v>
      </c>
    </row>
    <row r="136" ht="42" spans="1:16">
      <c r="A136" s="18" t="s">
        <v>380</v>
      </c>
      <c r="B136" s="37" t="s">
        <v>514</v>
      </c>
      <c r="C136" s="18" t="s">
        <v>355</v>
      </c>
      <c r="D136" s="38" t="s">
        <v>515</v>
      </c>
      <c r="E136" s="39">
        <v>2021</v>
      </c>
      <c r="F136" s="16" t="s">
        <v>516</v>
      </c>
      <c r="G136" s="40">
        <f t="shared" si="4"/>
        <v>17</v>
      </c>
      <c r="H136" s="17">
        <v>17</v>
      </c>
      <c r="I136" s="17"/>
      <c r="J136" s="17"/>
      <c r="K136" s="17"/>
      <c r="L136" s="40">
        <f t="shared" si="5"/>
        <v>17</v>
      </c>
      <c r="M136" s="14" t="s">
        <v>385</v>
      </c>
      <c r="N136" s="14" t="s">
        <v>386</v>
      </c>
      <c r="O136" s="31" t="s">
        <v>39</v>
      </c>
      <c r="P136" s="28" t="s">
        <v>385</v>
      </c>
    </row>
    <row r="137" ht="42" spans="1:16">
      <c r="A137" s="18" t="s">
        <v>380</v>
      </c>
      <c r="B137" s="37" t="s">
        <v>517</v>
      </c>
      <c r="C137" s="14" t="s">
        <v>339</v>
      </c>
      <c r="D137" s="38" t="s">
        <v>518</v>
      </c>
      <c r="E137" s="39">
        <v>2021</v>
      </c>
      <c r="F137" s="16" t="s">
        <v>519</v>
      </c>
      <c r="G137" s="40">
        <f t="shared" si="4"/>
        <v>1</v>
      </c>
      <c r="H137" s="17">
        <v>1</v>
      </c>
      <c r="I137" s="17"/>
      <c r="J137" s="17"/>
      <c r="K137" s="17"/>
      <c r="L137" s="40">
        <f t="shared" si="5"/>
        <v>1</v>
      </c>
      <c r="M137" s="14" t="s">
        <v>385</v>
      </c>
      <c r="N137" s="14" t="s">
        <v>386</v>
      </c>
      <c r="O137" s="14" t="s">
        <v>27</v>
      </c>
      <c r="P137" s="28" t="s">
        <v>385</v>
      </c>
    </row>
    <row r="138" ht="42" spans="1:16">
      <c r="A138" s="18" t="s">
        <v>380</v>
      </c>
      <c r="B138" s="37" t="s">
        <v>520</v>
      </c>
      <c r="C138" s="14" t="s">
        <v>521</v>
      </c>
      <c r="D138" s="38" t="s">
        <v>522</v>
      </c>
      <c r="E138" s="39">
        <v>2021</v>
      </c>
      <c r="F138" s="16" t="s">
        <v>523</v>
      </c>
      <c r="G138" s="40">
        <f t="shared" si="4"/>
        <v>8</v>
      </c>
      <c r="H138" s="17">
        <v>8</v>
      </c>
      <c r="I138" s="17"/>
      <c r="J138" s="17"/>
      <c r="K138" s="17"/>
      <c r="L138" s="40">
        <f t="shared" si="5"/>
        <v>8</v>
      </c>
      <c r="M138" s="14" t="s">
        <v>385</v>
      </c>
      <c r="N138" s="14" t="s">
        <v>386</v>
      </c>
      <c r="O138" s="46" t="s">
        <v>27</v>
      </c>
      <c r="P138" s="28" t="s">
        <v>385</v>
      </c>
    </row>
    <row r="139" ht="42" spans="1:16">
      <c r="A139" s="18" t="s">
        <v>380</v>
      </c>
      <c r="B139" s="37" t="s">
        <v>524</v>
      </c>
      <c r="C139" s="14" t="s">
        <v>525</v>
      </c>
      <c r="D139" s="38" t="s">
        <v>526</v>
      </c>
      <c r="E139" s="39">
        <v>2021</v>
      </c>
      <c r="F139" s="16" t="s">
        <v>527</v>
      </c>
      <c r="G139" s="40">
        <f t="shared" si="4"/>
        <v>17</v>
      </c>
      <c r="H139" s="17">
        <v>17</v>
      </c>
      <c r="I139" s="17"/>
      <c r="J139" s="17"/>
      <c r="K139" s="17"/>
      <c r="L139" s="40">
        <f t="shared" si="5"/>
        <v>17</v>
      </c>
      <c r="M139" s="14" t="s">
        <v>385</v>
      </c>
      <c r="N139" s="14" t="s">
        <v>386</v>
      </c>
      <c r="O139" s="45" t="s">
        <v>39</v>
      </c>
      <c r="P139" s="28" t="s">
        <v>385</v>
      </c>
    </row>
    <row r="140" ht="42" spans="1:16">
      <c r="A140" s="18" t="s">
        <v>380</v>
      </c>
      <c r="B140" s="37" t="s">
        <v>528</v>
      </c>
      <c r="C140" s="14" t="s">
        <v>529</v>
      </c>
      <c r="D140" s="38" t="s">
        <v>530</v>
      </c>
      <c r="E140" s="39">
        <v>2021</v>
      </c>
      <c r="F140" s="16" t="s">
        <v>531</v>
      </c>
      <c r="G140" s="40">
        <f t="shared" si="4"/>
        <v>55</v>
      </c>
      <c r="H140" s="17">
        <v>55</v>
      </c>
      <c r="I140" s="17"/>
      <c r="J140" s="17"/>
      <c r="K140" s="17"/>
      <c r="L140" s="40">
        <f t="shared" si="5"/>
        <v>55</v>
      </c>
      <c r="M140" s="14" t="s">
        <v>385</v>
      </c>
      <c r="N140" s="14" t="s">
        <v>386</v>
      </c>
      <c r="O140" s="29" t="s">
        <v>39</v>
      </c>
      <c r="P140" s="28" t="s">
        <v>385</v>
      </c>
    </row>
    <row r="141" ht="42" spans="1:16">
      <c r="A141" s="18" t="s">
        <v>380</v>
      </c>
      <c r="B141" s="37" t="s">
        <v>532</v>
      </c>
      <c r="C141" s="14" t="s">
        <v>533</v>
      </c>
      <c r="D141" s="38" t="s">
        <v>534</v>
      </c>
      <c r="E141" s="39">
        <v>2021</v>
      </c>
      <c r="F141" s="16" t="s">
        <v>535</v>
      </c>
      <c r="G141" s="40">
        <f t="shared" si="4"/>
        <v>2</v>
      </c>
      <c r="H141" s="17">
        <v>2</v>
      </c>
      <c r="I141" s="17"/>
      <c r="J141" s="17"/>
      <c r="K141" s="17"/>
      <c r="L141" s="40">
        <f t="shared" si="5"/>
        <v>2</v>
      </c>
      <c r="M141" s="14" t="s">
        <v>385</v>
      </c>
      <c r="N141" s="14" t="s">
        <v>386</v>
      </c>
      <c r="O141" s="45" t="s">
        <v>27</v>
      </c>
      <c r="P141" s="28" t="s">
        <v>385</v>
      </c>
    </row>
    <row r="142" ht="52.5" spans="1:16">
      <c r="A142" s="18" t="s">
        <v>380</v>
      </c>
      <c r="B142" s="37" t="s">
        <v>536</v>
      </c>
      <c r="C142" s="14" t="s">
        <v>537</v>
      </c>
      <c r="D142" s="38" t="s">
        <v>538</v>
      </c>
      <c r="E142" s="39">
        <v>2021</v>
      </c>
      <c r="F142" s="16" t="s">
        <v>539</v>
      </c>
      <c r="G142" s="40">
        <f t="shared" si="4"/>
        <v>11</v>
      </c>
      <c r="H142" s="17">
        <v>11</v>
      </c>
      <c r="I142" s="17"/>
      <c r="J142" s="17"/>
      <c r="K142" s="17"/>
      <c r="L142" s="40">
        <f t="shared" si="5"/>
        <v>11</v>
      </c>
      <c r="M142" s="14" t="s">
        <v>385</v>
      </c>
      <c r="N142" s="14" t="s">
        <v>386</v>
      </c>
      <c r="O142" s="45" t="s">
        <v>27</v>
      </c>
      <c r="P142" s="28" t="s">
        <v>385</v>
      </c>
    </row>
    <row r="143" ht="42" spans="1:16">
      <c r="A143" s="18" t="s">
        <v>380</v>
      </c>
      <c r="B143" s="37" t="s">
        <v>540</v>
      </c>
      <c r="C143" s="18" t="s">
        <v>466</v>
      </c>
      <c r="D143" s="38" t="s">
        <v>541</v>
      </c>
      <c r="E143" s="39">
        <v>2021</v>
      </c>
      <c r="F143" s="16" t="s">
        <v>542</v>
      </c>
      <c r="G143" s="40">
        <f t="shared" si="4"/>
        <v>90.2525</v>
      </c>
      <c r="H143" s="17">
        <v>90.2525</v>
      </c>
      <c r="I143" s="17"/>
      <c r="J143" s="17"/>
      <c r="K143" s="17"/>
      <c r="L143" s="40">
        <f t="shared" si="5"/>
        <v>90.2525</v>
      </c>
      <c r="M143" s="14" t="s">
        <v>385</v>
      </c>
      <c r="N143" s="14" t="s">
        <v>386</v>
      </c>
      <c r="O143" s="31" t="s">
        <v>39</v>
      </c>
      <c r="P143" s="28" t="s">
        <v>385</v>
      </c>
    </row>
    <row r="144" ht="48" customHeight="1" spans="1:16">
      <c r="A144" s="14" t="s">
        <v>543</v>
      </c>
      <c r="B144" s="23" t="s">
        <v>544</v>
      </c>
      <c r="C144" s="14" t="s">
        <v>545</v>
      </c>
      <c r="D144" s="14" t="s">
        <v>139</v>
      </c>
      <c r="E144" s="16">
        <v>2021</v>
      </c>
      <c r="F144" s="23" t="s">
        <v>546</v>
      </c>
      <c r="G144" s="21">
        <v>26</v>
      </c>
      <c r="H144" s="17"/>
      <c r="I144" s="21">
        <v>26</v>
      </c>
      <c r="J144" s="17"/>
      <c r="K144" s="17"/>
      <c r="L144" s="17">
        <f t="shared" ref="L144:L187" si="6">SUM(H144:K144)</f>
        <v>26</v>
      </c>
      <c r="M144" s="14" t="s">
        <v>25</v>
      </c>
      <c r="N144" s="14" t="s">
        <v>107</v>
      </c>
      <c r="O144" s="14" t="s">
        <v>27</v>
      </c>
      <c r="P144" s="30" t="s">
        <v>84</v>
      </c>
    </row>
    <row r="145" ht="63" spans="1:16">
      <c r="A145" s="14" t="s">
        <v>543</v>
      </c>
      <c r="B145" s="14" t="s">
        <v>547</v>
      </c>
      <c r="C145" s="14" t="s">
        <v>142</v>
      </c>
      <c r="D145" s="14" t="s">
        <v>548</v>
      </c>
      <c r="E145" s="16">
        <v>2021</v>
      </c>
      <c r="F145" s="23" t="s">
        <v>549</v>
      </c>
      <c r="G145" s="21">
        <v>2.7</v>
      </c>
      <c r="H145" s="17"/>
      <c r="I145" s="21">
        <v>2.7</v>
      </c>
      <c r="J145" s="17"/>
      <c r="K145" s="17"/>
      <c r="L145" s="17">
        <f t="shared" si="6"/>
        <v>2.7</v>
      </c>
      <c r="M145" s="14" t="s">
        <v>25</v>
      </c>
      <c r="N145" s="15" t="s">
        <v>342</v>
      </c>
      <c r="O145" s="14" t="s">
        <v>27</v>
      </c>
      <c r="P145" s="30" t="s">
        <v>84</v>
      </c>
    </row>
    <row r="146" ht="42" spans="1:16">
      <c r="A146" s="14" t="s">
        <v>543</v>
      </c>
      <c r="B146" s="14" t="s">
        <v>550</v>
      </c>
      <c r="C146" s="14" t="s">
        <v>142</v>
      </c>
      <c r="D146" s="14" t="s">
        <v>551</v>
      </c>
      <c r="E146" s="16">
        <v>2021</v>
      </c>
      <c r="F146" s="23" t="s">
        <v>552</v>
      </c>
      <c r="G146" s="21">
        <v>1.8</v>
      </c>
      <c r="H146" s="21">
        <v>1.8</v>
      </c>
      <c r="I146" s="21"/>
      <c r="J146" s="17"/>
      <c r="K146" s="17"/>
      <c r="L146" s="17">
        <f t="shared" si="6"/>
        <v>1.8</v>
      </c>
      <c r="M146" s="14" t="s">
        <v>25</v>
      </c>
      <c r="N146" s="15" t="s">
        <v>342</v>
      </c>
      <c r="O146" s="14" t="s">
        <v>27</v>
      </c>
      <c r="P146" s="30" t="s">
        <v>84</v>
      </c>
    </row>
    <row r="147" ht="63" spans="1:16">
      <c r="A147" s="14" t="s">
        <v>543</v>
      </c>
      <c r="B147" s="14" t="s">
        <v>553</v>
      </c>
      <c r="C147" s="15" t="s">
        <v>21</v>
      </c>
      <c r="D147" s="14" t="s">
        <v>554</v>
      </c>
      <c r="E147" s="16">
        <v>2021</v>
      </c>
      <c r="F147" s="23" t="s">
        <v>555</v>
      </c>
      <c r="G147" s="21">
        <v>5.2</v>
      </c>
      <c r="H147" s="17"/>
      <c r="I147" s="21">
        <v>5.2</v>
      </c>
      <c r="J147" s="17"/>
      <c r="K147" s="17"/>
      <c r="L147" s="17">
        <f t="shared" si="6"/>
        <v>5.2</v>
      </c>
      <c r="M147" s="14" t="s">
        <v>25</v>
      </c>
      <c r="N147" s="15" t="s">
        <v>342</v>
      </c>
      <c r="O147" s="29" t="s">
        <v>27</v>
      </c>
      <c r="P147" s="30" t="s">
        <v>84</v>
      </c>
    </row>
    <row r="148" ht="52.5" spans="1:16">
      <c r="A148" s="14" t="s">
        <v>543</v>
      </c>
      <c r="B148" s="14" t="s">
        <v>556</v>
      </c>
      <c r="C148" s="14" t="s">
        <v>153</v>
      </c>
      <c r="D148" s="14" t="s">
        <v>557</v>
      </c>
      <c r="E148" s="16">
        <v>2021</v>
      </c>
      <c r="F148" s="23" t="s">
        <v>558</v>
      </c>
      <c r="G148" s="21">
        <v>0.3</v>
      </c>
      <c r="H148" s="21">
        <v>0.3</v>
      </c>
      <c r="I148" s="21"/>
      <c r="J148" s="17"/>
      <c r="K148" s="17"/>
      <c r="L148" s="17">
        <f t="shared" si="6"/>
        <v>0.3</v>
      </c>
      <c r="M148" s="14" t="s">
        <v>25</v>
      </c>
      <c r="N148" s="15" t="s">
        <v>559</v>
      </c>
      <c r="O148" s="31" t="s">
        <v>39</v>
      </c>
      <c r="P148" s="30" t="s">
        <v>84</v>
      </c>
    </row>
    <row r="149" ht="42" spans="1:16">
      <c r="A149" s="14" t="s">
        <v>543</v>
      </c>
      <c r="B149" s="14" t="s">
        <v>560</v>
      </c>
      <c r="C149" s="14" t="s">
        <v>153</v>
      </c>
      <c r="D149" s="14" t="s">
        <v>561</v>
      </c>
      <c r="E149" s="16">
        <v>2021</v>
      </c>
      <c r="F149" s="23" t="s">
        <v>562</v>
      </c>
      <c r="G149" s="21">
        <v>6</v>
      </c>
      <c r="H149" s="21">
        <v>6</v>
      </c>
      <c r="I149" s="21"/>
      <c r="J149" s="17"/>
      <c r="K149" s="17"/>
      <c r="L149" s="17">
        <f t="shared" si="6"/>
        <v>6</v>
      </c>
      <c r="M149" s="14" t="s">
        <v>25</v>
      </c>
      <c r="N149" s="14" t="s">
        <v>301</v>
      </c>
      <c r="O149" s="31" t="s">
        <v>39</v>
      </c>
      <c r="P149" s="30" t="s">
        <v>84</v>
      </c>
    </row>
    <row r="150" ht="42" spans="1:16">
      <c r="A150" s="14" t="s">
        <v>543</v>
      </c>
      <c r="B150" s="14" t="s">
        <v>563</v>
      </c>
      <c r="C150" s="14" t="s">
        <v>153</v>
      </c>
      <c r="D150" s="14" t="s">
        <v>564</v>
      </c>
      <c r="E150" s="16">
        <v>2021</v>
      </c>
      <c r="F150" s="23" t="s">
        <v>565</v>
      </c>
      <c r="G150" s="21">
        <v>32.2</v>
      </c>
      <c r="H150" s="21">
        <v>32.2</v>
      </c>
      <c r="I150" s="21"/>
      <c r="J150" s="17"/>
      <c r="K150" s="17"/>
      <c r="L150" s="17">
        <f t="shared" si="6"/>
        <v>32.2</v>
      </c>
      <c r="M150" s="14" t="s">
        <v>25</v>
      </c>
      <c r="N150" s="15" t="s">
        <v>342</v>
      </c>
      <c r="O150" s="31" t="s">
        <v>39</v>
      </c>
      <c r="P150" s="30" t="s">
        <v>84</v>
      </c>
    </row>
    <row r="151" ht="42" spans="1:16">
      <c r="A151" s="14" t="s">
        <v>543</v>
      </c>
      <c r="B151" s="14" t="s">
        <v>566</v>
      </c>
      <c r="C151" s="14" t="s">
        <v>153</v>
      </c>
      <c r="D151" s="23" t="s">
        <v>567</v>
      </c>
      <c r="E151" s="16">
        <v>2021</v>
      </c>
      <c r="F151" s="23" t="s">
        <v>562</v>
      </c>
      <c r="G151" s="21">
        <v>5</v>
      </c>
      <c r="H151" s="21">
        <v>5</v>
      </c>
      <c r="I151" s="21"/>
      <c r="J151" s="17"/>
      <c r="K151" s="17"/>
      <c r="L151" s="17">
        <f t="shared" si="6"/>
        <v>5</v>
      </c>
      <c r="M151" s="14" t="s">
        <v>25</v>
      </c>
      <c r="N151" s="14" t="s">
        <v>301</v>
      </c>
      <c r="O151" s="31" t="s">
        <v>39</v>
      </c>
      <c r="P151" s="30" t="s">
        <v>84</v>
      </c>
    </row>
    <row r="152" ht="42" spans="1:16">
      <c r="A152" s="14" t="s">
        <v>543</v>
      </c>
      <c r="B152" s="14" t="s">
        <v>568</v>
      </c>
      <c r="C152" s="14" t="s">
        <v>153</v>
      </c>
      <c r="D152" s="23" t="s">
        <v>569</v>
      </c>
      <c r="E152" s="16">
        <v>2021</v>
      </c>
      <c r="F152" s="23" t="s">
        <v>570</v>
      </c>
      <c r="G152" s="21">
        <v>22.4</v>
      </c>
      <c r="H152" s="21">
        <v>22.4</v>
      </c>
      <c r="I152" s="21"/>
      <c r="J152" s="17"/>
      <c r="K152" s="17"/>
      <c r="L152" s="17">
        <f t="shared" si="6"/>
        <v>22.4</v>
      </c>
      <c r="M152" s="14" t="s">
        <v>25</v>
      </c>
      <c r="N152" s="14" t="s">
        <v>301</v>
      </c>
      <c r="O152" s="31" t="s">
        <v>39</v>
      </c>
      <c r="P152" s="30" t="s">
        <v>84</v>
      </c>
    </row>
    <row r="153" ht="42" spans="1:16">
      <c r="A153" s="14" t="s">
        <v>543</v>
      </c>
      <c r="B153" s="14" t="s">
        <v>571</v>
      </c>
      <c r="C153" s="14" t="s">
        <v>153</v>
      </c>
      <c r="D153" s="23" t="s">
        <v>572</v>
      </c>
      <c r="E153" s="16">
        <v>2021</v>
      </c>
      <c r="F153" s="23" t="s">
        <v>573</v>
      </c>
      <c r="G153" s="21">
        <v>12.2</v>
      </c>
      <c r="H153" s="21">
        <v>12.2</v>
      </c>
      <c r="I153" s="21"/>
      <c r="J153" s="17"/>
      <c r="K153" s="17"/>
      <c r="L153" s="17">
        <f t="shared" si="6"/>
        <v>12.2</v>
      </c>
      <c r="M153" s="14" t="s">
        <v>25</v>
      </c>
      <c r="N153" s="14" t="s">
        <v>301</v>
      </c>
      <c r="O153" s="31" t="s">
        <v>39</v>
      </c>
      <c r="P153" s="30" t="s">
        <v>84</v>
      </c>
    </row>
    <row r="154" ht="63" spans="1:16">
      <c r="A154" s="14" t="s">
        <v>543</v>
      </c>
      <c r="B154" s="14" t="s">
        <v>574</v>
      </c>
      <c r="C154" s="14" t="s">
        <v>166</v>
      </c>
      <c r="D154" s="23" t="s">
        <v>575</v>
      </c>
      <c r="E154" s="16">
        <v>2021</v>
      </c>
      <c r="F154" s="23" t="s">
        <v>576</v>
      </c>
      <c r="G154" s="21">
        <v>28.5</v>
      </c>
      <c r="H154" s="21">
        <v>28.5</v>
      </c>
      <c r="I154" s="21"/>
      <c r="J154" s="17"/>
      <c r="K154" s="17"/>
      <c r="L154" s="17">
        <f t="shared" si="6"/>
        <v>28.5</v>
      </c>
      <c r="M154" s="14" t="s">
        <v>25</v>
      </c>
      <c r="N154" s="15" t="s">
        <v>342</v>
      </c>
      <c r="O154" s="31" t="s">
        <v>39</v>
      </c>
      <c r="P154" s="30" t="s">
        <v>84</v>
      </c>
    </row>
    <row r="155" ht="63" spans="1:16">
      <c r="A155" s="14" t="s">
        <v>543</v>
      </c>
      <c r="B155" s="14" t="s">
        <v>577</v>
      </c>
      <c r="C155" s="18" t="s">
        <v>56</v>
      </c>
      <c r="D155" s="14" t="s">
        <v>578</v>
      </c>
      <c r="E155" s="16">
        <v>2021</v>
      </c>
      <c r="F155" s="23" t="s">
        <v>579</v>
      </c>
      <c r="G155" s="21">
        <v>50</v>
      </c>
      <c r="H155" s="21">
        <v>50</v>
      </c>
      <c r="I155" s="21"/>
      <c r="J155" s="17"/>
      <c r="K155" s="17"/>
      <c r="L155" s="17">
        <f t="shared" si="6"/>
        <v>50</v>
      </c>
      <c r="M155" s="14" t="s">
        <v>59</v>
      </c>
      <c r="N155" s="15" t="s">
        <v>342</v>
      </c>
      <c r="O155" s="29" t="s">
        <v>39</v>
      </c>
      <c r="P155" s="30" t="s">
        <v>84</v>
      </c>
    </row>
    <row r="156" ht="63" spans="1:16">
      <c r="A156" s="14" t="s">
        <v>543</v>
      </c>
      <c r="B156" s="14" t="s">
        <v>580</v>
      </c>
      <c r="C156" s="18" t="s">
        <v>581</v>
      </c>
      <c r="D156" s="14" t="s">
        <v>582</v>
      </c>
      <c r="E156" s="16">
        <v>2021</v>
      </c>
      <c r="F156" s="23" t="s">
        <v>583</v>
      </c>
      <c r="G156" s="21">
        <v>20</v>
      </c>
      <c r="H156" s="17"/>
      <c r="I156" s="21">
        <v>20</v>
      </c>
      <c r="J156" s="17"/>
      <c r="K156" s="17"/>
      <c r="L156" s="17">
        <f t="shared" si="6"/>
        <v>20</v>
      </c>
      <c r="M156" s="14" t="s">
        <v>59</v>
      </c>
      <c r="N156" s="15" t="s">
        <v>342</v>
      </c>
      <c r="O156" s="14" t="s">
        <v>27</v>
      </c>
      <c r="P156" s="30" t="s">
        <v>84</v>
      </c>
    </row>
    <row r="157" ht="52.5" spans="1:16">
      <c r="A157" s="14" t="s">
        <v>543</v>
      </c>
      <c r="B157" s="14" t="s">
        <v>584</v>
      </c>
      <c r="C157" s="14" t="s">
        <v>585</v>
      </c>
      <c r="D157" s="14" t="s">
        <v>586</v>
      </c>
      <c r="E157" s="16">
        <v>2021</v>
      </c>
      <c r="F157" s="23" t="s">
        <v>587</v>
      </c>
      <c r="G157" s="21">
        <v>35</v>
      </c>
      <c r="H157" s="17"/>
      <c r="I157" s="21">
        <v>35</v>
      </c>
      <c r="J157" s="17"/>
      <c r="K157" s="17"/>
      <c r="L157" s="17">
        <f t="shared" si="6"/>
        <v>35</v>
      </c>
      <c r="M157" s="14" t="s">
        <v>59</v>
      </c>
      <c r="N157" s="15" t="s">
        <v>342</v>
      </c>
      <c r="O157" s="14" t="s">
        <v>27</v>
      </c>
      <c r="P157" s="30" t="s">
        <v>84</v>
      </c>
    </row>
    <row r="158" ht="52.5" spans="1:16">
      <c r="A158" s="14" t="s">
        <v>543</v>
      </c>
      <c r="B158" s="14" t="s">
        <v>588</v>
      </c>
      <c r="C158" s="14" t="s">
        <v>190</v>
      </c>
      <c r="D158" s="16" t="s">
        <v>589</v>
      </c>
      <c r="E158" s="16">
        <v>2021</v>
      </c>
      <c r="F158" s="23" t="s">
        <v>590</v>
      </c>
      <c r="G158" s="21">
        <v>17</v>
      </c>
      <c r="H158" s="21">
        <v>17</v>
      </c>
      <c r="I158" s="21"/>
      <c r="J158" s="17"/>
      <c r="K158" s="17"/>
      <c r="L158" s="17">
        <f t="shared" si="6"/>
        <v>17</v>
      </c>
      <c r="M158" s="14" t="s">
        <v>64</v>
      </c>
      <c r="N158" s="14" t="s">
        <v>301</v>
      </c>
      <c r="O158" s="31" t="s">
        <v>39</v>
      </c>
      <c r="P158" s="30" t="s">
        <v>84</v>
      </c>
    </row>
    <row r="159" ht="42" spans="1:16">
      <c r="A159" s="14" t="s">
        <v>543</v>
      </c>
      <c r="B159" s="14" t="s">
        <v>591</v>
      </c>
      <c r="C159" s="14" t="s">
        <v>190</v>
      </c>
      <c r="D159" s="14" t="s">
        <v>592</v>
      </c>
      <c r="E159" s="16">
        <v>2021</v>
      </c>
      <c r="F159" s="23" t="s">
        <v>593</v>
      </c>
      <c r="G159" s="17">
        <v>30</v>
      </c>
      <c r="H159" s="21">
        <v>30</v>
      </c>
      <c r="I159" s="21"/>
      <c r="J159" s="17"/>
      <c r="K159" s="17"/>
      <c r="L159" s="17">
        <f t="shared" si="6"/>
        <v>30</v>
      </c>
      <c r="M159" s="14" t="s">
        <v>64</v>
      </c>
      <c r="N159" s="15" t="s">
        <v>342</v>
      </c>
      <c r="O159" s="31" t="s">
        <v>39</v>
      </c>
      <c r="P159" s="30" t="s">
        <v>84</v>
      </c>
    </row>
    <row r="160" ht="52.5" spans="1:16">
      <c r="A160" s="14" t="s">
        <v>543</v>
      </c>
      <c r="B160" s="14" t="s">
        <v>594</v>
      </c>
      <c r="C160" s="14" t="s">
        <v>595</v>
      </c>
      <c r="D160" s="14" t="s">
        <v>596</v>
      </c>
      <c r="E160" s="16">
        <v>2021</v>
      </c>
      <c r="F160" s="23" t="s">
        <v>597</v>
      </c>
      <c r="G160" s="21">
        <v>40</v>
      </c>
      <c r="H160" s="17"/>
      <c r="I160" s="21">
        <v>40</v>
      </c>
      <c r="J160" s="17"/>
      <c r="K160" s="17"/>
      <c r="L160" s="17">
        <f t="shared" si="6"/>
        <v>40</v>
      </c>
      <c r="M160" s="14" t="s">
        <v>49</v>
      </c>
      <c r="N160" s="14" t="s">
        <v>301</v>
      </c>
      <c r="O160" s="14" t="s">
        <v>27</v>
      </c>
      <c r="P160" s="30" t="s">
        <v>84</v>
      </c>
    </row>
    <row r="161" ht="52.5" spans="1:16">
      <c r="A161" s="14" t="s">
        <v>543</v>
      </c>
      <c r="B161" s="14" t="s">
        <v>598</v>
      </c>
      <c r="C161" s="14" t="s">
        <v>264</v>
      </c>
      <c r="D161" s="14" t="s">
        <v>599</v>
      </c>
      <c r="E161" s="16">
        <v>2021</v>
      </c>
      <c r="F161" s="23" t="s">
        <v>600</v>
      </c>
      <c r="G161" s="21">
        <v>80</v>
      </c>
      <c r="H161" s="17"/>
      <c r="I161" s="21">
        <v>80</v>
      </c>
      <c r="J161" s="17"/>
      <c r="K161" s="17"/>
      <c r="L161" s="17">
        <f t="shared" si="6"/>
        <v>80</v>
      </c>
      <c r="M161" s="14" t="s">
        <v>44</v>
      </c>
      <c r="N161" s="14" t="s">
        <v>301</v>
      </c>
      <c r="O161" s="14" t="s">
        <v>27</v>
      </c>
      <c r="P161" s="30" t="s">
        <v>84</v>
      </c>
    </row>
    <row r="162" ht="63" spans="1:16">
      <c r="A162" s="14" t="s">
        <v>543</v>
      </c>
      <c r="B162" s="14" t="s">
        <v>601</v>
      </c>
      <c r="C162" s="14" t="s">
        <v>41</v>
      </c>
      <c r="D162" s="14" t="s">
        <v>602</v>
      </c>
      <c r="E162" s="16">
        <v>2021</v>
      </c>
      <c r="F162" s="23" t="s">
        <v>603</v>
      </c>
      <c r="G162" s="21">
        <v>28</v>
      </c>
      <c r="H162" s="17"/>
      <c r="I162" s="21">
        <v>28</v>
      </c>
      <c r="J162" s="17"/>
      <c r="K162" s="17"/>
      <c r="L162" s="17">
        <f t="shared" si="6"/>
        <v>28</v>
      </c>
      <c r="M162" s="14" t="s">
        <v>44</v>
      </c>
      <c r="N162" s="15" t="s">
        <v>342</v>
      </c>
      <c r="O162" s="29" t="s">
        <v>27</v>
      </c>
      <c r="P162" s="30" t="s">
        <v>84</v>
      </c>
    </row>
    <row r="163" ht="63" spans="1:16">
      <c r="A163" s="14" t="s">
        <v>543</v>
      </c>
      <c r="B163" s="14" t="s">
        <v>604</v>
      </c>
      <c r="C163" s="18" t="s">
        <v>605</v>
      </c>
      <c r="D163" s="14" t="s">
        <v>606</v>
      </c>
      <c r="E163" s="16">
        <v>2021</v>
      </c>
      <c r="F163" s="23" t="s">
        <v>607</v>
      </c>
      <c r="G163" s="21">
        <v>15</v>
      </c>
      <c r="H163" s="21">
        <v>15</v>
      </c>
      <c r="I163" s="17"/>
      <c r="J163" s="17"/>
      <c r="K163" s="17"/>
      <c r="L163" s="17">
        <f t="shared" si="6"/>
        <v>15</v>
      </c>
      <c r="M163" s="14" t="s">
        <v>44</v>
      </c>
      <c r="N163" s="15" t="s">
        <v>342</v>
      </c>
      <c r="O163" s="14" t="s">
        <v>27</v>
      </c>
      <c r="P163" s="30" t="s">
        <v>84</v>
      </c>
    </row>
    <row r="164" ht="84" spans="1:16">
      <c r="A164" s="14" t="s">
        <v>543</v>
      </c>
      <c r="B164" s="14" t="s">
        <v>608</v>
      </c>
      <c r="C164" s="18" t="s">
        <v>466</v>
      </c>
      <c r="D164" s="14" t="s">
        <v>609</v>
      </c>
      <c r="E164" s="16">
        <v>2021</v>
      </c>
      <c r="F164" s="23" t="s">
        <v>610</v>
      </c>
      <c r="G164" s="21">
        <v>65</v>
      </c>
      <c r="H164" s="21">
        <v>65</v>
      </c>
      <c r="I164" s="17"/>
      <c r="J164" s="17"/>
      <c r="K164" s="17"/>
      <c r="L164" s="17">
        <f t="shared" si="6"/>
        <v>65</v>
      </c>
      <c r="M164" s="14" t="s">
        <v>74</v>
      </c>
      <c r="N164" s="15" t="s">
        <v>342</v>
      </c>
      <c r="O164" s="31" t="s">
        <v>39</v>
      </c>
      <c r="P164" s="30" t="s">
        <v>84</v>
      </c>
    </row>
    <row r="165" ht="63" spans="1:16">
      <c r="A165" s="14" t="s">
        <v>543</v>
      </c>
      <c r="B165" s="14" t="s">
        <v>611</v>
      </c>
      <c r="C165" s="18" t="s">
        <v>287</v>
      </c>
      <c r="D165" s="14" t="s">
        <v>612</v>
      </c>
      <c r="E165" s="16">
        <v>2021</v>
      </c>
      <c r="F165" s="23" t="s">
        <v>613</v>
      </c>
      <c r="G165" s="21">
        <v>3</v>
      </c>
      <c r="H165" s="21">
        <v>3</v>
      </c>
      <c r="I165" s="17"/>
      <c r="J165" s="17"/>
      <c r="K165" s="17"/>
      <c r="L165" s="17">
        <f t="shared" si="6"/>
        <v>3</v>
      </c>
      <c r="M165" s="14" t="s">
        <v>74</v>
      </c>
      <c r="N165" s="15" t="s">
        <v>614</v>
      </c>
      <c r="O165" s="31" t="s">
        <v>39</v>
      </c>
      <c r="P165" s="30" t="s">
        <v>84</v>
      </c>
    </row>
    <row r="166" ht="63" spans="1:16">
      <c r="A166" s="14" t="s">
        <v>543</v>
      </c>
      <c r="B166" s="14" t="s">
        <v>615</v>
      </c>
      <c r="C166" s="18" t="s">
        <v>287</v>
      </c>
      <c r="D166" s="14" t="s">
        <v>616</v>
      </c>
      <c r="E166" s="16">
        <v>2021</v>
      </c>
      <c r="F166" s="23" t="s">
        <v>617</v>
      </c>
      <c r="G166" s="21">
        <v>2.5</v>
      </c>
      <c r="H166" s="21">
        <v>2.5</v>
      </c>
      <c r="I166" s="17"/>
      <c r="J166" s="17"/>
      <c r="K166" s="17"/>
      <c r="L166" s="17">
        <f t="shared" si="6"/>
        <v>2.5</v>
      </c>
      <c r="M166" s="14" t="s">
        <v>74</v>
      </c>
      <c r="N166" s="15" t="s">
        <v>614</v>
      </c>
      <c r="O166" s="31" t="s">
        <v>39</v>
      </c>
      <c r="P166" s="30" t="s">
        <v>84</v>
      </c>
    </row>
    <row r="167" ht="63" spans="1:16">
      <c r="A167" s="14" t="s">
        <v>543</v>
      </c>
      <c r="B167" s="14" t="s">
        <v>618</v>
      </c>
      <c r="C167" s="18" t="s">
        <v>298</v>
      </c>
      <c r="D167" s="14" t="s">
        <v>619</v>
      </c>
      <c r="E167" s="16">
        <v>2021</v>
      </c>
      <c r="F167" s="23" t="s">
        <v>620</v>
      </c>
      <c r="G167" s="21">
        <v>24</v>
      </c>
      <c r="H167" s="21">
        <v>24</v>
      </c>
      <c r="I167" s="17"/>
      <c r="J167" s="17"/>
      <c r="K167" s="17"/>
      <c r="L167" s="17">
        <f t="shared" si="6"/>
        <v>24</v>
      </c>
      <c r="M167" s="14" t="s">
        <v>74</v>
      </c>
      <c r="N167" s="15" t="s">
        <v>621</v>
      </c>
      <c r="O167" s="31" t="s">
        <v>39</v>
      </c>
      <c r="P167" s="30" t="s">
        <v>84</v>
      </c>
    </row>
    <row r="168" ht="126" spans="1:16">
      <c r="A168" s="14" t="s">
        <v>543</v>
      </c>
      <c r="B168" s="14" t="s">
        <v>622</v>
      </c>
      <c r="C168" s="14" t="s">
        <v>441</v>
      </c>
      <c r="D168" s="14" t="s">
        <v>623</v>
      </c>
      <c r="E168" s="16">
        <v>2021</v>
      </c>
      <c r="F168" s="23" t="s">
        <v>624</v>
      </c>
      <c r="G168" s="21">
        <v>47.9</v>
      </c>
      <c r="H168" s="21">
        <v>47.9</v>
      </c>
      <c r="I168" s="17"/>
      <c r="J168" s="17"/>
      <c r="K168" s="17"/>
      <c r="L168" s="17">
        <f t="shared" si="6"/>
        <v>47.9</v>
      </c>
      <c r="M168" s="14" t="s">
        <v>74</v>
      </c>
      <c r="N168" s="15" t="s">
        <v>342</v>
      </c>
      <c r="O168" s="31" t="s">
        <v>39</v>
      </c>
      <c r="P168" s="30" t="s">
        <v>84</v>
      </c>
    </row>
    <row r="169" ht="52.5" spans="1:16">
      <c r="A169" s="14" t="s">
        <v>543</v>
      </c>
      <c r="B169" s="14" t="s">
        <v>625</v>
      </c>
      <c r="C169" s="18" t="s">
        <v>462</v>
      </c>
      <c r="D169" s="14" t="s">
        <v>626</v>
      </c>
      <c r="E169" s="16">
        <v>2021</v>
      </c>
      <c r="F169" s="23" t="s">
        <v>627</v>
      </c>
      <c r="G169" s="21">
        <v>32</v>
      </c>
      <c r="H169" s="21">
        <v>32</v>
      </c>
      <c r="I169" s="17"/>
      <c r="J169" s="17"/>
      <c r="K169" s="17"/>
      <c r="L169" s="17">
        <f t="shared" si="6"/>
        <v>32</v>
      </c>
      <c r="M169" s="14" t="s">
        <v>74</v>
      </c>
      <c r="N169" s="15" t="s">
        <v>107</v>
      </c>
      <c r="O169" s="31" t="s">
        <v>39</v>
      </c>
      <c r="P169" s="30" t="s">
        <v>84</v>
      </c>
    </row>
    <row r="170" ht="63" spans="1:16">
      <c r="A170" s="14" t="s">
        <v>543</v>
      </c>
      <c r="B170" s="14" t="s">
        <v>628</v>
      </c>
      <c r="C170" s="14" t="s">
        <v>629</v>
      </c>
      <c r="D170" s="14" t="s">
        <v>630</v>
      </c>
      <c r="E170" s="16">
        <v>2021</v>
      </c>
      <c r="F170" s="23" t="s">
        <v>631</v>
      </c>
      <c r="G170" s="21">
        <v>97</v>
      </c>
      <c r="H170" s="17"/>
      <c r="I170" s="21">
        <v>97</v>
      </c>
      <c r="J170" s="17"/>
      <c r="K170" s="17"/>
      <c r="L170" s="17">
        <f t="shared" si="6"/>
        <v>97</v>
      </c>
      <c r="M170" s="14" t="s">
        <v>54</v>
      </c>
      <c r="N170" s="15" t="s">
        <v>342</v>
      </c>
      <c r="O170" s="14" t="s">
        <v>27</v>
      </c>
      <c r="P170" s="30" t="s">
        <v>84</v>
      </c>
    </row>
    <row r="171" ht="63" spans="1:16">
      <c r="A171" s="14" t="s">
        <v>543</v>
      </c>
      <c r="B171" s="14" t="s">
        <v>632</v>
      </c>
      <c r="C171" s="14" t="s">
        <v>633</v>
      </c>
      <c r="D171" s="14" t="s">
        <v>634</v>
      </c>
      <c r="E171" s="16">
        <v>2021</v>
      </c>
      <c r="F171" s="23" t="s">
        <v>635</v>
      </c>
      <c r="G171" s="21">
        <v>111.3</v>
      </c>
      <c r="H171" s="21">
        <v>111.3</v>
      </c>
      <c r="I171" s="17"/>
      <c r="J171" s="17"/>
      <c r="K171" s="17"/>
      <c r="L171" s="17">
        <f t="shared" si="6"/>
        <v>111.3</v>
      </c>
      <c r="M171" s="14" t="s">
        <v>54</v>
      </c>
      <c r="N171" s="15" t="s">
        <v>342</v>
      </c>
      <c r="O171" s="31" t="s">
        <v>39</v>
      </c>
      <c r="P171" s="30" t="s">
        <v>84</v>
      </c>
    </row>
    <row r="172" ht="63" spans="1:16">
      <c r="A172" s="14" t="s">
        <v>543</v>
      </c>
      <c r="B172" s="14" t="s">
        <v>636</v>
      </c>
      <c r="C172" s="14" t="s">
        <v>637</v>
      </c>
      <c r="D172" s="14" t="s">
        <v>638</v>
      </c>
      <c r="E172" s="16">
        <v>2021</v>
      </c>
      <c r="F172" s="23" t="s">
        <v>639</v>
      </c>
      <c r="G172" s="21">
        <v>17</v>
      </c>
      <c r="H172" s="21">
        <v>17</v>
      </c>
      <c r="I172" s="17"/>
      <c r="J172" s="17"/>
      <c r="K172" s="17"/>
      <c r="L172" s="17">
        <f t="shared" si="6"/>
        <v>17</v>
      </c>
      <c r="M172" s="14" t="s">
        <v>54</v>
      </c>
      <c r="N172" s="15" t="s">
        <v>621</v>
      </c>
      <c r="O172" s="29" t="s">
        <v>39</v>
      </c>
      <c r="P172" s="30" t="s">
        <v>84</v>
      </c>
    </row>
    <row r="173" ht="63" spans="1:16">
      <c r="A173" s="14" t="s">
        <v>543</v>
      </c>
      <c r="B173" s="14" t="s">
        <v>640</v>
      </c>
      <c r="C173" s="14" t="s">
        <v>633</v>
      </c>
      <c r="D173" s="14" t="s">
        <v>641</v>
      </c>
      <c r="E173" s="16">
        <v>2021</v>
      </c>
      <c r="F173" s="23" t="s">
        <v>642</v>
      </c>
      <c r="G173" s="21">
        <v>22</v>
      </c>
      <c r="H173" s="21">
        <v>22</v>
      </c>
      <c r="I173" s="17"/>
      <c r="J173" s="17"/>
      <c r="K173" s="17"/>
      <c r="L173" s="17">
        <f t="shared" si="6"/>
        <v>22</v>
      </c>
      <c r="M173" s="14" t="s">
        <v>54</v>
      </c>
      <c r="N173" s="15" t="s">
        <v>621</v>
      </c>
      <c r="O173" s="31" t="s">
        <v>39</v>
      </c>
      <c r="P173" s="30" t="s">
        <v>84</v>
      </c>
    </row>
    <row r="174" ht="63" spans="1:16">
      <c r="A174" s="14" t="s">
        <v>543</v>
      </c>
      <c r="B174" s="14" t="s">
        <v>643</v>
      </c>
      <c r="C174" s="14" t="s">
        <v>488</v>
      </c>
      <c r="D174" s="14" t="s">
        <v>644</v>
      </c>
      <c r="E174" s="16">
        <v>2021</v>
      </c>
      <c r="F174" s="23" t="s">
        <v>645</v>
      </c>
      <c r="G174" s="21">
        <v>5</v>
      </c>
      <c r="H174" s="21">
        <v>5</v>
      </c>
      <c r="I174" s="17"/>
      <c r="J174" s="17"/>
      <c r="K174" s="17"/>
      <c r="L174" s="17">
        <f t="shared" si="6"/>
        <v>5</v>
      </c>
      <c r="M174" s="14" t="s">
        <v>54</v>
      </c>
      <c r="N174" s="15" t="s">
        <v>342</v>
      </c>
      <c r="O174" s="31" t="s">
        <v>39</v>
      </c>
      <c r="P174" s="30" t="s">
        <v>84</v>
      </c>
    </row>
    <row r="175" ht="63" spans="1:16">
      <c r="A175" s="14" t="s">
        <v>543</v>
      </c>
      <c r="B175" s="14" t="s">
        <v>646</v>
      </c>
      <c r="C175" s="18" t="s">
        <v>335</v>
      </c>
      <c r="D175" s="14" t="s">
        <v>647</v>
      </c>
      <c r="E175" s="16">
        <v>2021</v>
      </c>
      <c r="F175" s="23" t="s">
        <v>648</v>
      </c>
      <c r="G175" s="21">
        <v>59.4</v>
      </c>
      <c r="H175" s="21">
        <v>59.4</v>
      </c>
      <c r="I175" s="17"/>
      <c r="J175" s="17"/>
      <c r="K175" s="17"/>
      <c r="L175" s="17">
        <f t="shared" si="6"/>
        <v>59.4</v>
      </c>
      <c r="M175" s="14" t="s">
        <v>69</v>
      </c>
      <c r="N175" s="15" t="s">
        <v>342</v>
      </c>
      <c r="O175" s="14" t="s">
        <v>27</v>
      </c>
      <c r="P175" s="30" t="s">
        <v>84</v>
      </c>
    </row>
    <row r="176" ht="52.5" spans="1:16">
      <c r="A176" s="14" t="s">
        <v>543</v>
      </c>
      <c r="B176" s="14" t="s">
        <v>649</v>
      </c>
      <c r="C176" s="14" t="s">
        <v>650</v>
      </c>
      <c r="D176" s="14" t="s">
        <v>651</v>
      </c>
      <c r="E176" s="16">
        <v>2021</v>
      </c>
      <c r="F176" s="23" t="s">
        <v>652</v>
      </c>
      <c r="G176" s="21">
        <v>15</v>
      </c>
      <c r="H176" s="17"/>
      <c r="I176" s="21">
        <v>15</v>
      </c>
      <c r="J176" s="17"/>
      <c r="K176" s="17"/>
      <c r="L176" s="17">
        <f t="shared" si="6"/>
        <v>15</v>
      </c>
      <c r="M176" s="14" t="s">
        <v>79</v>
      </c>
      <c r="N176" s="15" t="s">
        <v>342</v>
      </c>
      <c r="O176" s="14" t="s">
        <v>27</v>
      </c>
      <c r="P176" s="30" t="s">
        <v>84</v>
      </c>
    </row>
    <row r="177" ht="63" spans="1:16">
      <c r="A177" s="14" t="s">
        <v>543</v>
      </c>
      <c r="B177" s="14" t="s">
        <v>653</v>
      </c>
      <c r="C177" s="18" t="s">
        <v>355</v>
      </c>
      <c r="D177" s="14" t="s">
        <v>654</v>
      </c>
      <c r="E177" s="16">
        <v>2021</v>
      </c>
      <c r="F177" s="23" t="s">
        <v>655</v>
      </c>
      <c r="G177" s="21">
        <v>30</v>
      </c>
      <c r="H177" s="21">
        <v>30</v>
      </c>
      <c r="I177" s="17"/>
      <c r="J177" s="17"/>
      <c r="K177" s="17"/>
      <c r="L177" s="17">
        <f t="shared" si="6"/>
        <v>30</v>
      </c>
      <c r="M177" s="14" t="s">
        <v>79</v>
      </c>
      <c r="N177" s="15" t="s">
        <v>342</v>
      </c>
      <c r="O177" s="31" t="s">
        <v>39</v>
      </c>
      <c r="P177" s="30" t="s">
        <v>84</v>
      </c>
    </row>
    <row r="178" ht="42" spans="1:16">
      <c r="A178" s="14" t="s">
        <v>543</v>
      </c>
      <c r="B178" s="14" t="s">
        <v>656</v>
      </c>
      <c r="C178" s="18" t="s">
        <v>657</v>
      </c>
      <c r="D178" s="14" t="s">
        <v>658</v>
      </c>
      <c r="E178" s="16">
        <v>2021</v>
      </c>
      <c r="F178" s="23" t="s">
        <v>659</v>
      </c>
      <c r="G178" s="21">
        <v>10</v>
      </c>
      <c r="H178" s="21">
        <v>10</v>
      </c>
      <c r="I178" s="17"/>
      <c r="J178" s="17"/>
      <c r="K178" s="17"/>
      <c r="L178" s="17">
        <f t="shared" si="6"/>
        <v>10</v>
      </c>
      <c r="M178" s="14" t="s">
        <v>79</v>
      </c>
      <c r="N178" s="15" t="s">
        <v>107</v>
      </c>
      <c r="O178" s="31" t="s">
        <v>39</v>
      </c>
      <c r="P178" s="30" t="s">
        <v>84</v>
      </c>
    </row>
    <row r="179" ht="52.5" spans="1:16">
      <c r="A179" s="14" t="s">
        <v>543</v>
      </c>
      <c r="B179" s="14" t="s">
        <v>660</v>
      </c>
      <c r="C179" s="14" t="s">
        <v>99</v>
      </c>
      <c r="D179" s="14" t="s">
        <v>661</v>
      </c>
      <c r="E179" s="16">
        <v>2021</v>
      </c>
      <c r="F179" s="23" t="s">
        <v>662</v>
      </c>
      <c r="G179" s="21">
        <v>13</v>
      </c>
      <c r="H179" s="21">
        <v>13</v>
      </c>
      <c r="I179" s="17"/>
      <c r="J179" s="17"/>
      <c r="K179" s="17"/>
      <c r="L179" s="17">
        <f t="shared" si="6"/>
        <v>13</v>
      </c>
      <c r="M179" s="14" t="s">
        <v>79</v>
      </c>
      <c r="N179" s="15" t="s">
        <v>342</v>
      </c>
      <c r="O179" s="31" t="s">
        <v>39</v>
      </c>
      <c r="P179" s="30" t="s">
        <v>84</v>
      </c>
    </row>
    <row r="180" ht="42" spans="1:16">
      <c r="A180" s="14" t="s">
        <v>543</v>
      </c>
      <c r="B180" s="14" t="s">
        <v>663</v>
      </c>
      <c r="C180" s="14" t="s">
        <v>431</v>
      </c>
      <c r="D180" s="14" t="s">
        <v>664</v>
      </c>
      <c r="E180" s="16">
        <v>2021</v>
      </c>
      <c r="F180" s="14" t="s">
        <v>665</v>
      </c>
      <c r="G180" s="21">
        <v>130</v>
      </c>
      <c r="H180" s="21">
        <v>130</v>
      </c>
      <c r="I180" s="17"/>
      <c r="J180" s="17"/>
      <c r="K180" s="17"/>
      <c r="L180" s="17">
        <f t="shared" si="6"/>
        <v>130</v>
      </c>
      <c r="M180" s="14" t="s">
        <v>64</v>
      </c>
      <c r="N180" s="15" t="s">
        <v>342</v>
      </c>
      <c r="O180" s="31" t="s">
        <v>39</v>
      </c>
      <c r="P180" s="30" t="s">
        <v>84</v>
      </c>
    </row>
    <row r="181" ht="52.5" spans="1:16">
      <c r="A181" s="14" t="s">
        <v>543</v>
      </c>
      <c r="B181" s="14" t="s">
        <v>666</v>
      </c>
      <c r="C181" s="14" t="s">
        <v>525</v>
      </c>
      <c r="D181" s="14" t="s">
        <v>667</v>
      </c>
      <c r="E181" s="16">
        <v>2021</v>
      </c>
      <c r="F181" s="23" t="s">
        <v>668</v>
      </c>
      <c r="G181" s="21">
        <v>40</v>
      </c>
      <c r="H181" s="21">
        <v>40</v>
      </c>
      <c r="I181" s="17"/>
      <c r="J181" s="17"/>
      <c r="K181" s="17"/>
      <c r="L181" s="17">
        <f t="shared" si="6"/>
        <v>40</v>
      </c>
      <c r="M181" s="14" t="s">
        <v>38</v>
      </c>
      <c r="N181" s="15" t="s">
        <v>621</v>
      </c>
      <c r="O181" s="31" t="s">
        <v>39</v>
      </c>
      <c r="P181" s="30" t="s">
        <v>84</v>
      </c>
    </row>
    <row r="182" ht="42" spans="1:16">
      <c r="A182" s="14" t="s">
        <v>543</v>
      </c>
      <c r="B182" s="14" t="s">
        <v>669</v>
      </c>
      <c r="C182" s="14" t="s">
        <v>177</v>
      </c>
      <c r="D182" s="14" t="s">
        <v>670</v>
      </c>
      <c r="E182" s="16">
        <v>2021</v>
      </c>
      <c r="F182" s="23" t="s">
        <v>671</v>
      </c>
      <c r="G182" s="21">
        <v>75</v>
      </c>
      <c r="H182" s="21">
        <v>75</v>
      </c>
      <c r="I182" s="17"/>
      <c r="J182" s="17"/>
      <c r="K182" s="17"/>
      <c r="L182" s="17">
        <f t="shared" si="6"/>
        <v>75</v>
      </c>
      <c r="M182" s="14" t="s">
        <v>59</v>
      </c>
      <c r="N182" s="15" t="s">
        <v>342</v>
      </c>
      <c r="O182" s="31" t="s">
        <v>39</v>
      </c>
      <c r="P182" s="30" t="s">
        <v>84</v>
      </c>
    </row>
    <row r="183" ht="31.5" spans="1:16">
      <c r="A183" s="14" t="s">
        <v>543</v>
      </c>
      <c r="B183" s="14" t="s">
        <v>672</v>
      </c>
      <c r="C183" s="14" t="s">
        <v>177</v>
      </c>
      <c r="D183" s="14" t="s">
        <v>673</v>
      </c>
      <c r="E183" s="16">
        <v>2021</v>
      </c>
      <c r="F183" s="23" t="s">
        <v>671</v>
      </c>
      <c r="G183" s="21">
        <v>16.59</v>
      </c>
      <c r="H183" s="21">
        <v>16.59</v>
      </c>
      <c r="I183" s="17"/>
      <c r="J183" s="17"/>
      <c r="K183" s="17"/>
      <c r="L183" s="17">
        <f t="shared" si="6"/>
        <v>16.59</v>
      </c>
      <c r="M183" s="14" t="s">
        <v>59</v>
      </c>
      <c r="N183" s="15" t="s">
        <v>621</v>
      </c>
      <c r="O183" s="31" t="s">
        <v>39</v>
      </c>
      <c r="P183" s="30" t="s">
        <v>84</v>
      </c>
    </row>
    <row r="184" ht="31.5" spans="1:16">
      <c r="A184" s="14" t="s">
        <v>543</v>
      </c>
      <c r="B184" s="14" t="s">
        <v>674</v>
      </c>
      <c r="C184" s="14" t="s">
        <v>181</v>
      </c>
      <c r="D184" s="16" t="s">
        <v>675</v>
      </c>
      <c r="E184" s="16">
        <v>2021</v>
      </c>
      <c r="F184" s="20" t="s">
        <v>671</v>
      </c>
      <c r="G184" s="21">
        <v>7</v>
      </c>
      <c r="H184" s="21">
        <v>7</v>
      </c>
      <c r="I184" s="17"/>
      <c r="J184" s="17"/>
      <c r="K184" s="17"/>
      <c r="L184" s="17">
        <f t="shared" si="6"/>
        <v>7</v>
      </c>
      <c r="M184" s="14" t="s">
        <v>59</v>
      </c>
      <c r="N184" s="15" t="s">
        <v>676</v>
      </c>
      <c r="O184" s="14" t="s">
        <v>27</v>
      </c>
      <c r="P184" s="30" t="s">
        <v>84</v>
      </c>
    </row>
    <row r="185" ht="81.95" customHeight="1" spans="1:16">
      <c r="A185" s="14" t="s">
        <v>543</v>
      </c>
      <c r="B185" s="14" t="s">
        <v>677</v>
      </c>
      <c r="C185" s="18" t="s">
        <v>466</v>
      </c>
      <c r="D185" s="14" t="s">
        <v>678</v>
      </c>
      <c r="E185" s="16">
        <v>2021</v>
      </c>
      <c r="F185" s="23" t="s">
        <v>679</v>
      </c>
      <c r="G185" s="21">
        <v>61.59</v>
      </c>
      <c r="H185" s="21">
        <v>61.59</v>
      </c>
      <c r="I185" s="17"/>
      <c r="J185" s="17"/>
      <c r="K185" s="17"/>
      <c r="L185" s="17">
        <f t="shared" si="6"/>
        <v>61.59</v>
      </c>
      <c r="M185" s="14" t="s">
        <v>74</v>
      </c>
      <c r="N185" s="15" t="s">
        <v>680</v>
      </c>
      <c r="O185" s="31" t="s">
        <v>39</v>
      </c>
      <c r="P185" s="30" t="s">
        <v>84</v>
      </c>
    </row>
    <row r="186" ht="81.95" customHeight="1" spans="1:16">
      <c r="A186" s="14" t="s">
        <v>543</v>
      </c>
      <c r="B186" s="14" t="s">
        <v>681</v>
      </c>
      <c r="C186" s="25" t="s">
        <v>185</v>
      </c>
      <c r="D186" s="14" t="s">
        <v>682</v>
      </c>
      <c r="E186" s="16">
        <v>2021</v>
      </c>
      <c r="F186" s="23" t="s">
        <v>671</v>
      </c>
      <c r="G186" s="17">
        <v>25</v>
      </c>
      <c r="H186" s="21"/>
      <c r="I186" s="17"/>
      <c r="J186" s="17"/>
      <c r="K186" s="17">
        <v>25</v>
      </c>
      <c r="L186" s="17">
        <f t="shared" si="6"/>
        <v>25</v>
      </c>
      <c r="M186" s="14" t="s">
        <v>59</v>
      </c>
      <c r="N186" s="15" t="s">
        <v>342</v>
      </c>
      <c r="O186" s="14" t="s">
        <v>27</v>
      </c>
      <c r="P186" s="1" t="s">
        <v>84</v>
      </c>
    </row>
    <row r="187" ht="81.95" customHeight="1" spans="1:16">
      <c r="A187" s="14" t="s">
        <v>543</v>
      </c>
      <c r="B187" s="14" t="s">
        <v>683</v>
      </c>
      <c r="C187" s="14" t="s">
        <v>684</v>
      </c>
      <c r="D187" s="14" t="s">
        <v>685</v>
      </c>
      <c r="E187" s="16">
        <v>2021</v>
      </c>
      <c r="F187" s="23" t="s">
        <v>671</v>
      </c>
      <c r="G187" s="17">
        <v>15</v>
      </c>
      <c r="H187" s="21"/>
      <c r="I187" s="17"/>
      <c r="J187" s="17"/>
      <c r="K187" s="17">
        <v>15</v>
      </c>
      <c r="L187" s="17">
        <f t="shared" si="6"/>
        <v>15</v>
      </c>
      <c r="M187" s="14" t="s">
        <v>59</v>
      </c>
      <c r="N187" s="15" t="s">
        <v>107</v>
      </c>
      <c r="O187" s="14" t="s">
        <v>27</v>
      </c>
      <c r="P187" s="1" t="s">
        <v>84</v>
      </c>
    </row>
    <row r="188" ht="32.1" customHeight="1" spans="1:16">
      <c r="A188" s="46"/>
      <c r="B188" s="47" t="s">
        <v>686</v>
      </c>
      <c r="C188" s="47"/>
      <c r="D188" s="48"/>
      <c r="E188" s="48"/>
      <c r="F188" s="48"/>
      <c r="G188" s="49">
        <f t="shared" ref="G188:L188" si="7">SUM(G98:G187)</f>
        <v>2186.8325</v>
      </c>
      <c r="H188" s="49">
        <f t="shared" si="7"/>
        <v>1797.9325</v>
      </c>
      <c r="I188" s="49">
        <f t="shared" si="7"/>
        <v>348.9</v>
      </c>
      <c r="J188" s="49">
        <f t="shared" si="7"/>
        <v>0</v>
      </c>
      <c r="K188" s="49">
        <f t="shared" si="7"/>
        <v>40</v>
      </c>
      <c r="L188" s="49">
        <f t="shared" si="7"/>
        <v>2186.8325</v>
      </c>
      <c r="M188" s="29"/>
      <c r="N188" s="15"/>
      <c r="O188" s="46"/>
      <c r="P188" s="30"/>
    </row>
    <row r="189" ht="24.95" customHeight="1" spans="1:16">
      <c r="A189" s="14" t="s">
        <v>687</v>
      </c>
      <c r="B189" s="37" t="s">
        <v>688</v>
      </c>
      <c r="C189" s="14" t="s">
        <v>81</v>
      </c>
      <c r="D189" s="50" t="s">
        <v>689</v>
      </c>
      <c r="E189" s="16" t="s">
        <v>690</v>
      </c>
      <c r="F189" s="16" t="s">
        <v>691</v>
      </c>
      <c r="G189" s="17">
        <f>H189</f>
        <v>180</v>
      </c>
      <c r="H189" s="17">
        <v>180</v>
      </c>
      <c r="I189" s="17"/>
      <c r="J189" s="36">
        <f>SUM(J188:J188)</f>
        <v>0</v>
      </c>
      <c r="K189" s="36"/>
      <c r="L189" s="17">
        <v>180</v>
      </c>
      <c r="M189" s="29" t="s">
        <v>692</v>
      </c>
      <c r="N189" s="15" t="s">
        <v>693</v>
      </c>
      <c r="O189" s="14" t="s">
        <v>694</v>
      </c>
      <c r="P189" s="28" t="s">
        <v>695</v>
      </c>
    </row>
    <row r="190" ht="63" spans="1:16">
      <c r="A190" s="14" t="s">
        <v>687</v>
      </c>
      <c r="B190" s="37" t="s">
        <v>696</v>
      </c>
      <c r="C190" s="14" t="s">
        <v>81</v>
      </c>
      <c r="D190" s="50" t="s">
        <v>697</v>
      </c>
      <c r="E190" s="16" t="s">
        <v>690</v>
      </c>
      <c r="F190" s="16" t="s">
        <v>698</v>
      </c>
      <c r="G190" s="17">
        <v>60</v>
      </c>
      <c r="H190" s="17">
        <v>60</v>
      </c>
      <c r="I190" s="17"/>
      <c r="J190" s="36"/>
      <c r="K190" s="36"/>
      <c r="L190" s="17">
        <v>60</v>
      </c>
      <c r="M190" s="29" t="s">
        <v>692</v>
      </c>
      <c r="N190" s="15" t="s">
        <v>699</v>
      </c>
      <c r="O190" s="14" t="s">
        <v>694</v>
      </c>
      <c r="P190" s="28" t="s">
        <v>695</v>
      </c>
    </row>
    <row r="191" ht="31.5" spans="1:16">
      <c r="A191" s="14" t="s">
        <v>687</v>
      </c>
      <c r="B191" s="16" t="s">
        <v>700</v>
      </c>
      <c r="C191" s="14" t="s">
        <v>81</v>
      </c>
      <c r="D191" s="16" t="s">
        <v>701</v>
      </c>
      <c r="E191" s="16">
        <v>2021</v>
      </c>
      <c r="F191" s="20" t="s">
        <v>702</v>
      </c>
      <c r="G191" s="21">
        <v>300</v>
      </c>
      <c r="H191" s="21">
        <v>300</v>
      </c>
      <c r="I191" s="17"/>
      <c r="J191" s="17"/>
      <c r="K191" s="17"/>
      <c r="L191" s="17">
        <f t="shared" ref="L191:L193" si="8">SUM(H191:K191)</f>
        <v>300</v>
      </c>
      <c r="M191" s="14" t="s">
        <v>84</v>
      </c>
      <c r="N191" s="15" t="s">
        <v>703</v>
      </c>
      <c r="O191" s="51"/>
      <c r="P191" s="14" t="s">
        <v>84</v>
      </c>
    </row>
    <row r="192" ht="66.95" customHeight="1" spans="1:16">
      <c r="A192" s="14" t="s">
        <v>687</v>
      </c>
      <c r="B192" s="16" t="s">
        <v>704</v>
      </c>
      <c r="C192" s="14" t="s">
        <v>81</v>
      </c>
      <c r="D192" s="16" t="s">
        <v>705</v>
      </c>
      <c r="E192" s="16">
        <v>2021</v>
      </c>
      <c r="F192" s="20" t="s">
        <v>706</v>
      </c>
      <c r="G192" s="21">
        <v>500</v>
      </c>
      <c r="H192" s="21">
        <v>500</v>
      </c>
      <c r="I192" s="17"/>
      <c r="J192" s="17"/>
      <c r="K192" s="17"/>
      <c r="L192" s="17">
        <f t="shared" si="8"/>
        <v>500</v>
      </c>
      <c r="M192" s="14" t="s">
        <v>84</v>
      </c>
      <c r="N192" s="15" t="s">
        <v>707</v>
      </c>
      <c r="O192" s="51"/>
      <c r="P192" s="14" t="s">
        <v>84</v>
      </c>
    </row>
    <row r="193" ht="24.95" customHeight="1" spans="1:16">
      <c r="A193" s="14" t="s">
        <v>687</v>
      </c>
      <c r="B193" s="16" t="s">
        <v>708</v>
      </c>
      <c r="C193" s="14" t="s">
        <v>81</v>
      </c>
      <c r="D193" s="16" t="s">
        <v>708</v>
      </c>
      <c r="E193" s="16">
        <v>2021</v>
      </c>
      <c r="F193" s="20" t="s">
        <v>709</v>
      </c>
      <c r="G193" s="21">
        <v>100</v>
      </c>
      <c r="H193" s="17">
        <v>80</v>
      </c>
      <c r="I193" s="17">
        <v>20</v>
      </c>
      <c r="J193" s="17"/>
      <c r="K193" s="17"/>
      <c r="L193" s="17">
        <f t="shared" si="8"/>
        <v>100</v>
      </c>
      <c r="M193" s="14" t="s">
        <v>84</v>
      </c>
      <c r="N193" s="15" t="s">
        <v>708</v>
      </c>
      <c r="O193" s="51"/>
      <c r="P193" s="14" t="s">
        <v>84</v>
      </c>
    </row>
    <row r="194" ht="33.95" customHeight="1" spans="1:16">
      <c r="A194" s="14" t="s">
        <v>687</v>
      </c>
      <c r="B194" s="14" t="s">
        <v>710</v>
      </c>
      <c r="C194" s="15" t="s">
        <v>81</v>
      </c>
      <c r="D194" s="16" t="s">
        <v>711</v>
      </c>
      <c r="E194" s="16">
        <v>2021</v>
      </c>
      <c r="F194" s="20" t="s">
        <v>712</v>
      </c>
      <c r="G194" s="17">
        <v>400</v>
      </c>
      <c r="H194" s="17"/>
      <c r="I194" s="17">
        <v>400</v>
      </c>
      <c r="J194" s="17"/>
      <c r="K194" s="17"/>
      <c r="L194" s="17">
        <v>400</v>
      </c>
      <c r="M194" s="14" t="s">
        <v>713</v>
      </c>
      <c r="N194" s="15" t="s">
        <v>714</v>
      </c>
      <c r="O194" s="29"/>
      <c r="P194" s="14" t="s">
        <v>713</v>
      </c>
    </row>
    <row r="195" ht="27" customHeight="1" spans="1:16">
      <c r="A195" s="14"/>
      <c r="B195" s="41" t="s">
        <v>715</v>
      </c>
      <c r="C195" s="41"/>
      <c r="D195" s="50"/>
      <c r="E195" s="16"/>
      <c r="F195" s="16"/>
      <c r="G195" s="52">
        <f t="shared" ref="G195:L195" si="9">SUM(G189:G194)</f>
        <v>1540</v>
      </c>
      <c r="H195" s="52">
        <f t="shared" si="9"/>
        <v>1120</v>
      </c>
      <c r="I195" s="52">
        <f t="shared" si="9"/>
        <v>420</v>
      </c>
      <c r="J195" s="52">
        <f t="shared" si="9"/>
        <v>0</v>
      </c>
      <c r="K195" s="52">
        <f t="shared" si="9"/>
        <v>0</v>
      </c>
      <c r="L195" s="52">
        <f t="shared" si="9"/>
        <v>1540</v>
      </c>
      <c r="M195" s="29"/>
      <c r="N195" s="15"/>
      <c r="O195" s="14"/>
      <c r="P195" s="30"/>
    </row>
    <row r="196" ht="35.1" customHeight="1" spans="1:16">
      <c r="A196" s="47" t="s">
        <v>12</v>
      </c>
      <c r="B196" s="47"/>
      <c r="C196" s="47"/>
      <c r="D196" s="48"/>
      <c r="E196" s="48"/>
      <c r="F196" s="48"/>
      <c r="G196" s="49">
        <f>SUM(G97,G188,G195)</f>
        <v>10258</v>
      </c>
      <c r="H196" s="49">
        <f t="shared" ref="G196:L196" si="10">SUM(H97,H188,H195)</f>
        <v>7565</v>
      </c>
      <c r="I196" s="49">
        <f t="shared" si="10"/>
        <v>2245</v>
      </c>
      <c r="J196" s="49">
        <f t="shared" si="10"/>
        <v>0</v>
      </c>
      <c r="K196" s="49">
        <f t="shared" si="10"/>
        <v>448</v>
      </c>
      <c r="L196" s="49">
        <f t="shared" si="10"/>
        <v>10258</v>
      </c>
      <c r="M196" s="29"/>
      <c r="N196" s="15"/>
      <c r="O196" s="46"/>
      <c r="P196" s="30"/>
    </row>
  </sheetData>
  <mergeCells count="14">
    <mergeCell ref="A1:P1"/>
    <mergeCell ref="G3:L3"/>
    <mergeCell ref="H4:L4"/>
    <mergeCell ref="A3:A5"/>
    <mergeCell ref="B3:B5"/>
    <mergeCell ref="C3:C5"/>
    <mergeCell ref="D3:D5"/>
    <mergeCell ref="E3:E5"/>
    <mergeCell ref="F3:F5"/>
    <mergeCell ref="G4:G5"/>
    <mergeCell ref="M3:M5"/>
    <mergeCell ref="N3:N5"/>
    <mergeCell ref="O3:O5"/>
    <mergeCell ref="P3:P5"/>
  </mergeCells>
  <printOptions horizontalCentered="1"/>
  <pageMargins left="0.161111111111111" right="0.161111111111111" top="0.511805555555556" bottom="0.389583333333333" header="0.188888888888889" footer="0.200694444444444"/>
  <pageSetup paperSize="9" scale="96" fitToHeight="0" orientation="landscape" useFirstPageNumber="1" verticalDpi="300"/>
  <headerFooter alignWithMargins="0" scaleWithDoc="0">
    <oddFooter>&amp;C- &amp;P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0" sqref="I9:I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2021-08-12T01:36:00Z</dcterms:created>
  <dcterms:modified xsi:type="dcterms:W3CDTF">2023-04-28T00:13:52Z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CA5279D2BB15474C8E27D580126D4DE0_13</vt:lpwstr>
  </property>
</Properties>
</file>